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-kishida\Documents\"/>
    </mc:Choice>
  </mc:AlternateContent>
  <xr:revisionPtr revIDLastSave="0" documentId="13_ncr:1_{59087B34-EBE5-4BA8-8C02-D012C77E153C}" xr6:coauthVersionLast="47" xr6:coauthVersionMax="47" xr10:uidLastSave="{00000000-0000-0000-0000-000000000000}"/>
  <workbookProtection workbookAlgorithmName="SHA-512" workbookHashValue="nsOriBiXfxLJqDdlzpwPL7AF82uK+GNIJJwVRWdiOBMZYoOzg7CGCe6UtbNjdelBb3hNSb1WPbHydUF+rGc53g==" workbookSaltValue="xB5vKdohXdxivxsl7eB0Qw==" workbookSpinCount="100000" lockStructure="1"/>
  <bookViews>
    <workbookView xWindow="-98" yWindow="-98" windowWidth="28996" windowHeight="17596" xr2:uid="{00000000-000D-0000-FFFF-FFFF00000000}"/>
  </bookViews>
  <sheets>
    <sheet name="HF" sheetId="1" r:id="rId1"/>
    <sheet name="data" sheetId="2" state="hidden" r:id="rId2"/>
    <sheet name="Sheet3" sheetId="3" state="hidden" r:id="rId3"/>
  </sheets>
  <definedNames>
    <definedName name="_xlnm.Print_Area" localSheetId="0">HF!$A$1:$M$45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" i="2" l="1"/>
  <c r="C21" i="3"/>
  <c r="C22" i="3"/>
  <c r="C23" i="3"/>
  <c r="C24" i="3"/>
  <c r="C25" i="3"/>
  <c r="C26" i="3"/>
  <c r="C27" i="3"/>
  <c r="C29" i="3"/>
  <c r="A30" i="3"/>
  <c r="C30" i="3" s="1"/>
  <c r="A28" i="3"/>
  <c r="C28" i="3" s="1"/>
  <c r="B30" i="3"/>
  <c r="B28" i="3"/>
  <c r="H2" i="2"/>
  <c r="G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J2" i="2"/>
  <c r="F2" i="2"/>
  <c r="E2" i="2"/>
  <c r="C2" i="2"/>
  <c r="A42" i="3"/>
  <c r="K2" i="2" s="1"/>
  <c r="A12" i="3"/>
  <c r="D2" i="2" s="1"/>
  <c r="I2" i="2" l="1"/>
</calcChain>
</file>

<file path=xl/sharedStrings.xml><?xml version="1.0" encoding="utf-8"?>
<sst xmlns="http://schemas.openxmlformats.org/spreadsheetml/2006/main" count="119" uniqueCount="97">
  <si>
    <t>装置名</t>
    <rPh sb="0" eb="3">
      <t>ソウチメイ</t>
    </rPh>
    <phoneticPr fontId="1"/>
  </si>
  <si>
    <t>故障の症状</t>
    <rPh sb="0" eb="2">
      <t>コショウ</t>
    </rPh>
    <rPh sb="3" eb="5">
      <t>ショウジョウ</t>
    </rPh>
    <phoneticPr fontId="1"/>
  </si>
  <si>
    <t>修理品名</t>
    <rPh sb="0" eb="4">
      <t>シュウリヒンメイ</t>
    </rPh>
    <phoneticPr fontId="1"/>
  </si>
  <si>
    <t>修理品メーカー名</t>
    <rPh sb="0" eb="2">
      <t>シュウリ</t>
    </rPh>
    <rPh sb="2" eb="3">
      <t>ヒン</t>
    </rPh>
    <rPh sb="7" eb="8">
      <t>メイ</t>
    </rPh>
    <phoneticPr fontId="1"/>
  </si>
  <si>
    <t>型番</t>
    <rPh sb="0" eb="2">
      <t>カタバン</t>
    </rPh>
    <phoneticPr fontId="1"/>
  </si>
  <si>
    <t>故障箇所の特定はどのように行われましたか？</t>
    <rPh sb="0" eb="4">
      <t>コショウカショ</t>
    </rPh>
    <rPh sb="5" eb="7">
      <t>トクテイ</t>
    </rPh>
    <rPh sb="13" eb="14">
      <t>オコナ</t>
    </rPh>
    <phoneticPr fontId="1"/>
  </si>
  <si>
    <t>発生時期</t>
    <rPh sb="0" eb="4">
      <t>ハッセイジキ</t>
    </rPh>
    <phoneticPr fontId="1"/>
  </si>
  <si>
    <t>有休機、余剰予備品を保有しているため、販売したい</t>
    <rPh sb="0" eb="3">
      <t>ユウキュウキ</t>
    </rPh>
    <rPh sb="4" eb="9">
      <t>ヨジョウヨビヒン</t>
    </rPh>
    <rPh sb="10" eb="12">
      <t>ホユウ</t>
    </rPh>
    <rPh sb="19" eb="21">
      <t>ハンバイ</t>
    </rPh>
    <phoneticPr fontId="1"/>
  </si>
  <si>
    <t>有休機、余剰予備品が不足しているため、買取したい</t>
    <rPh sb="0" eb="3">
      <t>ユウキュウキ</t>
    </rPh>
    <rPh sb="4" eb="9">
      <t>ヨジョウヨビヒン</t>
    </rPh>
    <rPh sb="10" eb="12">
      <t>フソク</t>
    </rPh>
    <rPh sb="19" eb="21">
      <t>カイトリ</t>
    </rPh>
    <phoneticPr fontId="1"/>
  </si>
  <si>
    <t>会社名</t>
    <rPh sb="0" eb="3">
      <t>カイシャメイ</t>
    </rPh>
    <phoneticPr fontId="1"/>
  </si>
  <si>
    <t>部署名</t>
    <rPh sb="0" eb="3">
      <t>ブショメイ</t>
    </rPh>
    <phoneticPr fontId="1"/>
  </si>
  <si>
    <t>担当者名</t>
    <rPh sb="0" eb="4">
      <t>タントウシャメイ</t>
    </rPh>
    <phoneticPr fontId="1"/>
  </si>
  <si>
    <t>ご住所</t>
    <rPh sb="1" eb="3">
      <t>ジュウショ</t>
    </rPh>
    <phoneticPr fontId="1"/>
  </si>
  <si>
    <t>TEL</t>
    <phoneticPr fontId="1"/>
  </si>
  <si>
    <t>E-MAIL</t>
    <phoneticPr fontId="1"/>
  </si>
  <si>
    <t>携帯番号</t>
    <rPh sb="0" eb="2">
      <t>ケイタイ</t>
    </rPh>
    <rPh sb="2" eb="4">
      <t>バンゴウ</t>
    </rPh>
    <phoneticPr fontId="1"/>
  </si>
  <si>
    <t>コメント</t>
    <phoneticPr fontId="1"/>
  </si>
  <si>
    <t>予備基板</t>
    <rPh sb="0" eb="4">
      <t>ヨビキバン</t>
    </rPh>
    <phoneticPr fontId="1"/>
  </si>
  <si>
    <t>年</t>
    <rPh sb="0" eb="1">
      <t>ネン</t>
    </rPh>
    <phoneticPr fontId="1"/>
  </si>
  <si>
    <t>枚</t>
    <rPh sb="0" eb="1">
      <t>マイ</t>
    </rPh>
    <phoneticPr fontId="1"/>
  </si>
  <si>
    <t>〒</t>
    <phoneticPr fontId="1"/>
  </si>
  <si>
    <t>建物名</t>
    <rPh sb="0" eb="3">
      <t>タテモノメイ</t>
    </rPh>
    <phoneticPr fontId="1"/>
  </si>
  <si>
    <t>年</t>
    <rPh sb="0" eb="1">
      <t>ネン</t>
    </rPh>
    <phoneticPr fontId="1"/>
  </si>
  <si>
    <t>月ごろ</t>
    <rPh sb="0" eb="1">
      <t>ガツ</t>
    </rPh>
    <phoneticPr fontId="1"/>
  </si>
  <si>
    <t>シリアルNo.</t>
  </si>
  <si>
    <t>問合せ日</t>
  </si>
  <si>
    <t>装置名</t>
  </si>
  <si>
    <t>修理品名</t>
  </si>
  <si>
    <t>修理品メーカー名</t>
  </si>
  <si>
    <t>型番</t>
  </si>
  <si>
    <t>使用年数</t>
  </si>
  <si>
    <t>故障症状</t>
  </si>
  <si>
    <t>故障箇所</t>
  </si>
  <si>
    <t>発生時期</t>
  </si>
  <si>
    <t>販売希望</t>
  </si>
  <si>
    <t>買取希望</t>
  </si>
  <si>
    <t>その他要望コメント</t>
  </si>
  <si>
    <t>会社名</t>
  </si>
  <si>
    <t>部署名</t>
  </si>
  <si>
    <t>担当者名</t>
  </si>
  <si>
    <t>郵便番号</t>
  </si>
  <si>
    <t>ご住所</t>
  </si>
  <si>
    <t>建物名</t>
  </si>
  <si>
    <t>携帯番号</t>
  </si>
  <si>
    <t>TEL</t>
  </si>
  <si>
    <t>FAX</t>
  </si>
  <si>
    <t>E_MAIL</t>
  </si>
  <si>
    <t>お客様コメント</t>
  </si>
  <si>
    <t>サーボモータ</t>
    <phoneticPr fontId="1"/>
  </si>
  <si>
    <t>サーボドライバ</t>
    <phoneticPr fontId="1"/>
  </si>
  <si>
    <t>パソコン</t>
    <phoneticPr fontId="1"/>
  </si>
  <si>
    <t>各種基板</t>
    <rPh sb="0" eb="4">
      <t>カクシュキバン</t>
    </rPh>
    <phoneticPr fontId="1"/>
  </si>
  <si>
    <t>インバーター</t>
    <phoneticPr fontId="1"/>
  </si>
  <si>
    <t>タッチパネル</t>
    <phoneticPr fontId="1"/>
  </si>
  <si>
    <t>PLC</t>
    <phoneticPr fontId="1"/>
  </si>
  <si>
    <t>電源</t>
    <rPh sb="0" eb="2">
      <t>デンゲン</t>
    </rPh>
    <phoneticPr fontId="1"/>
  </si>
  <si>
    <t>その他</t>
    <rPh sb="2" eb="3">
      <t>タ</t>
    </rPh>
    <phoneticPr fontId="1"/>
  </si>
  <si>
    <t>フリー記入欄</t>
    <rPh sb="3" eb="6">
      <t>キニュウラン</t>
    </rPh>
    <phoneticPr fontId="1"/>
  </si>
  <si>
    <t>結果</t>
    <rPh sb="0" eb="2">
      <t>ケッカ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</si>
  <si>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</si>
  <si>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</si>
  <si>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故障症状</t>
    <rPh sb="0" eb="4">
      <t>コショウショウジョウ</t>
    </rPh>
    <phoneticPr fontId="1"/>
  </si>
  <si>
    <t>電源が入らない</t>
    <rPh sb="0" eb="2">
      <t>デンゲン</t>
    </rPh>
    <rPh sb="3" eb="4">
      <t>ハイ</t>
    </rPh>
    <phoneticPr fontId="1"/>
  </si>
  <si>
    <t>起動できない</t>
    <rPh sb="0" eb="2">
      <t>キドウ</t>
    </rPh>
    <phoneticPr fontId="1"/>
  </si>
  <si>
    <t>表示が出ない</t>
    <rPh sb="0" eb="2">
      <t>ヒョウジ</t>
    </rPh>
    <rPh sb="3" eb="4">
      <t>デ</t>
    </rPh>
    <phoneticPr fontId="1"/>
  </si>
  <si>
    <t>誤動作を起こす</t>
    <rPh sb="0" eb="3">
      <t>ゴドウサ</t>
    </rPh>
    <rPh sb="4" eb="5">
      <t>オ</t>
    </rPh>
    <phoneticPr fontId="1"/>
  </si>
  <si>
    <t>回転しない</t>
    <rPh sb="0" eb="2">
      <t>カイテン</t>
    </rPh>
    <phoneticPr fontId="1"/>
  </si>
  <si>
    <t>不明</t>
    <rPh sb="0" eb="2">
      <t>フメイ</t>
    </rPh>
    <phoneticPr fontId="1"/>
  </si>
  <si>
    <t>エラーが出る</t>
    <rPh sb="4" eb="5">
      <t>デ</t>
    </rPh>
    <phoneticPr fontId="1"/>
  </si>
  <si>
    <t>回答</t>
    <rPh sb="0" eb="2">
      <t>カイトウ</t>
    </rPh>
    <phoneticPr fontId="1"/>
  </si>
  <si>
    <t>修理品名</t>
    <rPh sb="0" eb="3">
      <t>シュウリヒン</t>
    </rPh>
    <rPh sb="3" eb="4">
      <t>メイ</t>
    </rPh>
    <phoneticPr fontId="1"/>
  </si>
  <si>
    <t>メーカー様のご判断で</t>
    <rPh sb="4" eb="5">
      <t>サマ</t>
    </rPh>
    <rPh sb="7" eb="9">
      <t>ハンダン</t>
    </rPh>
    <phoneticPr fontId="1"/>
  </si>
  <si>
    <t>予備品と交換したら機械が動いたので</t>
    <rPh sb="0" eb="3">
      <t>ヨビヒン</t>
    </rPh>
    <rPh sb="4" eb="6">
      <t>コウカン</t>
    </rPh>
    <rPh sb="9" eb="11">
      <t>キカイ</t>
    </rPh>
    <rPh sb="12" eb="13">
      <t>ウゴ</t>
    </rPh>
    <phoneticPr fontId="1"/>
  </si>
  <si>
    <t>ご自身の判断で</t>
    <rPh sb="1" eb="3">
      <t>ジシン</t>
    </rPh>
    <rPh sb="4" eb="6">
      <t>ハンダン</t>
    </rPh>
    <phoneticPr fontId="1"/>
  </si>
  <si>
    <t>故障個所の特定</t>
    <rPh sb="0" eb="4">
      <t>コショウカショ</t>
    </rPh>
    <rPh sb="5" eb="7">
      <t>トクテイ</t>
    </rPh>
    <phoneticPr fontId="1"/>
  </si>
  <si>
    <t>最近</t>
    <rPh sb="0" eb="2">
      <t>サイキン</t>
    </rPh>
    <phoneticPr fontId="1"/>
  </si>
  <si>
    <t>～3か月前</t>
    <rPh sb="3" eb="5">
      <t>ゲツマエ</t>
    </rPh>
    <phoneticPr fontId="1"/>
  </si>
  <si>
    <t>～6カ月前</t>
    <rPh sb="3" eb="5">
      <t>ゲツマエ</t>
    </rPh>
    <phoneticPr fontId="1"/>
  </si>
  <si>
    <t>～1年前</t>
    <rPh sb="2" eb="4">
      <t>ネンマエ</t>
    </rPh>
    <phoneticPr fontId="1"/>
  </si>
  <si>
    <t>1年以上前</t>
    <rPh sb="1" eb="5">
      <t>ネンイジョウマエ</t>
    </rPh>
    <phoneticPr fontId="1"/>
  </si>
  <si>
    <t>年月</t>
    <rPh sb="0" eb="2">
      <t>ネンゲツ</t>
    </rPh>
    <phoneticPr fontId="1"/>
  </si>
  <si>
    <t>販売希望</t>
    <rPh sb="0" eb="4">
      <t>ハンバイキボウ</t>
    </rPh>
    <phoneticPr fontId="1"/>
  </si>
  <si>
    <t>買取希望</t>
    <rPh sb="0" eb="4">
      <t>カイトリキボウ</t>
    </rPh>
    <phoneticPr fontId="1"/>
  </si>
  <si>
    <t>YES</t>
    <phoneticPr fontId="1"/>
  </si>
  <si>
    <t>NO</t>
    <phoneticPr fontId="1"/>
  </si>
  <si>
    <t>販売・買取に関するコメント</t>
    <rPh sb="0" eb="2">
      <t>ハンバイ</t>
    </rPh>
    <rPh sb="3" eb="5">
      <t>カイトリ</t>
    </rPh>
    <rPh sb="6" eb="7">
      <t>カン</t>
    </rPh>
    <phoneticPr fontId="1"/>
  </si>
  <si>
    <t xml:space="preserve"> ※ご記入後のExcelデータをご送付ください。</t>
    <rPh sb="3" eb="5">
      <t>キニュウ</t>
    </rPh>
    <rPh sb="5" eb="6">
      <t>アト</t>
    </rPh>
    <rPh sb="17" eb="19">
      <t>ソウフ</t>
    </rPh>
    <phoneticPr fontId="1"/>
  </si>
  <si>
    <t>HEARING SHEET</t>
    <phoneticPr fontId="1"/>
  </si>
  <si>
    <r>
      <rPr>
        <sz val="14"/>
        <color theme="1"/>
        <rFont val="游ゴシック"/>
        <family val="3"/>
        <charset val="128"/>
        <scheme val="minor"/>
      </rPr>
      <t>　</t>
    </r>
    <r>
      <rPr>
        <sz val="18"/>
        <color theme="1"/>
        <rFont val="游ゴシック"/>
        <family val="3"/>
        <charset val="128"/>
        <scheme val="minor"/>
      </rPr>
      <t>STEP１　</t>
    </r>
    <r>
      <rPr>
        <sz val="11"/>
        <color theme="1"/>
        <rFont val="游ゴシック"/>
        <family val="3"/>
        <charset val="128"/>
        <scheme val="minor"/>
      </rPr>
      <t>ご依頼品情報</t>
    </r>
    <rPh sb="8" eb="13">
      <t>イライヒンジョウホウ</t>
    </rPh>
    <phoneticPr fontId="1"/>
  </si>
  <si>
    <r>
      <rPr>
        <sz val="14"/>
        <color theme="1"/>
        <rFont val="游ゴシック"/>
        <family val="3"/>
        <charset val="128"/>
        <scheme val="minor"/>
      </rPr>
      <t>　</t>
    </r>
    <r>
      <rPr>
        <sz val="18"/>
        <color theme="1"/>
        <rFont val="游ゴシック"/>
        <family val="3"/>
        <charset val="128"/>
        <scheme val="minor"/>
      </rPr>
      <t>STEP２　</t>
    </r>
    <r>
      <rPr>
        <sz val="11"/>
        <color theme="1"/>
        <rFont val="游ゴシック"/>
        <family val="3"/>
        <charset val="128"/>
        <scheme val="minor"/>
      </rPr>
      <t>故障内容・状況</t>
    </r>
    <rPh sb="7" eb="11">
      <t>コショウナイヨウ</t>
    </rPh>
    <rPh sb="12" eb="14">
      <t>ジョウキョウ</t>
    </rPh>
    <phoneticPr fontId="1"/>
  </si>
  <si>
    <r>
      <rPr>
        <sz val="14"/>
        <color theme="1"/>
        <rFont val="游ゴシック"/>
        <family val="3"/>
        <charset val="128"/>
        <scheme val="minor"/>
      </rPr>
      <t>　</t>
    </r>
    <r>
      <rPr>
        <sz val="18"/>
        <color theme="1"/>
        <rFont val="游ゴシック"/>
        <family val="3"/>
        <charset val="128"/>
        <scheme val="minor"/>
      </rPr>
      <t>STEP３　</t>
    </r>
    <r>
      <rPr>
        <sz val="11"/>
        <color theme="1"/>
        <rFont val="游ゴシック"/>
        <family val="3"/>
        <charset val="128"/>
        <scheme val="minor"/>
      </rPr>
      <t>その他ご要望</t>
    </r>
    <rPh sb="9" eb="10">
      <t>タ</t>
    </rPh>
    <rPh sb="11" eb="13">
      <t>ヨウボウ</t>
    </rPh>
    <phoneticPr fontId="1"/>
  </si>
  <si>
    <r>
      <rPr>
        <sz val="14"/>
        <color theme="1"/>
        <rFont val="游ゴシック"/>
        <family val="3"/>
        <charset val="128"/>
        <scheme val="minor"/>
      </rPr>
      <t>　</t>
    </r>
    <r>
      <rPr>
        <sz val="18"/>
        <color theme="1"/>
        <rFont val="游ゴシック"/>
        <family val="3"/>
        <charset val="128"/>
        <scheme val="minor"/>
      </rPr>
      <t>STEP４　</t>
    </r>
    <r>
      <rPr>
        <sz val="11"/>
        <color theme="1"/>
        <rFont val="游ゴシック"/>
        <family val="3"/>
        <charset val="128"/>
        <scheme val="minor"/>
      </rPr>
      <t>お客様情報</t>
    </r>
    <rPh sb="8" eb="12">
      <t>キャクサマジョウホウ</t>
    </rPh>
    <phoneticPr fontId="1"/>
  </si>
  <si>
    <t>使用年数　　　約</t>
    <rPh sb="0" eb="4">
      <t>シヨウネンスウ</t>
    </rPh>
    <rPh sb="7" eb="8">
      <t>ヤク</t>
    </rPh>
    <phoneticPr fontId="1"/>
  </si>
  <si>
    <t xml:space="preserve">FAX        </t>
    <phoneticPr fontId="1"/>
  </si>
  <si>
    <t>予備基板</t>
    <rPh sb="0" eb="2">
      <t>ヨビ</t>
    </rPh>
    <rPh sb="2" eb="4">
      <t>キバン</t>
    </rPh>
    <phoneticPr fontId="1"/>
  </si>
  <si>
    <t>バージョン</t>
    <phoneticPr fontId="1"/>
  </si>
  <si>
    <t>Vr.202206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</si>
</sst>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9"/>
      <color rgb="FF000000"/>
      <name val="Meiryo UI"/>
      <family val="3"/>
      <charset val="128"/>
    </font>
    <font>
      <b/>
      <sz val="16"/>
      <color theme="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F3ED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FF3ED"/>
      <color rgb="FFEEEDF3"/>
      <color rgb="FFDED8E0"/>
      <color rgb="FFA898AE"/>
      <color rgb="FFB6A9BB"/>
      <color rgb="FFA2B4C2"/>
      <color rgb="FFD5DF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Sheet3!$A$3" lockText="1" noThreeD="1"/>
</file>

<file path=xl/ctrlProps/ctrlProp10.xml><?xml version="1.0" encoding="utf-8"?>
<formControlPr xmlns="http://schemas.microsoft.com/office/spreadsheetml/2009/9/main" objectType="CheckBox" fmlaLink="Sheet3!$A$21" lockText="1" noThreeD="1"/>
</file>

<file path=xl/ctrlProps/ctrlProp11.xml><?xml version="1.0" encoding="utf-8"?>
<formControlPr xmlns="http://schemas.microsoft.com/office/spreadsheetml/2009/9/main" objectType="CheckBox" fmlaLink="Sheet3!$A$22" lockText="1" noThreeD="1"/>
</file>

<file path=xl/ctrlProps/ctrlProp12.xml><?xml version="1.0" encoding="utf-8"?>
<formControlPr xmlns="http://schemas.microsoft.com/office/spreadsheetml/2009/9/main" objectType="CheckBox" fmlaLink="Sheet3!$A$23" lockText="1" noThreeD="1"/>
</file>

<file path=xl/ctrlProps/ctrlProp13.xml><?xml version="1.0" encoding="utf-8"?>
<formControlPr xmlns="http://schemas.microsoft.com/office/spreadsheetml/2009/9/main" objectType="CheckBox" fmlaLink="Sheet3!$A$24" lockText="1" noThreeD="1"/>
</file>

<file path=xl/ctrlProps/ctrlProp14.xml><?xml version="1.0" encoding="utf-8"?>
<formControlPr xmlns="http://schemas.microsoft.com/office/spreadsheetml/2009/9/main" objectType="CheckBox" fmlaLink="Sheet3!$A$25" lockText="1" noThreeD="1"/>
</file>

<file path=xl/ctrlProps/ctrlProp15.xml><?xml version="1.0" encoding="utf-8"?>
<formControlPr xmlns="http://schemas.microsoft.com/office/spreadsheetml/2009/9/main" objectType="CheckBox" fmlaLink="Sheet3!$A$26" lockText="1" noThreeD="1"/>
</file>

<file path=xl/ctrlProps/ctrlProp16.xml><?xml version="1.0" encoding="utf-8"?>
<formControlPr xmlns="http://schemas.microsoft.com/office/spreadsheetml/2009/9/main" objectType="CheckBox" fmlaLink="Sheet3!$A$27" lockText="1" noThreeD="1"/>
</file>

<file path=xl/ctrlProps/ctrlProp17.xml><?xml version="1.0" encoding="utf-8"?>
<formControlPr xmlns="http://schemas.microsoft.com/office/spreadsheetml/2009/9/main" objectType="CheckBox" fmlaLink="Sheet3!$A$29" lockText="1" noThreeD="1"/>
</file>

<file path=xl/ctrlProps/ctrlProp18.xml><?xml version="1.0" encoding="utf-8"?>
<formControlPr xmlns="http://schemas.microsoft.com/office/spreadsheetml/2009/9/main" objectType="CheckBox" fmlaLink="Sheet3!$A$34" lockText="1" noThreeD="1"/>
</file>

<file path=xl/ctrlProps/ctrlProp19.xml><?xml version="1.0" encoding="utf-8"?>
<formControlPr xmlns="http://schemas.microsoft.com/office/spreadsheetml/2009/9/main" objectType="CheckBox" fmlaLink="Sheet3!$A$35" lockText="1" noThreeD="1"/>
</file>

<file path=xl/ctrlProps/ctrlProp2.xml><?xml version="1.0" encoding="utf-8"?>
<formControlPr xmlns="http://schemas.microsoft.com/office/spreadsheetml/2009/9/main" objectType="CheckBox" fmlaLink="Sheet3!$A$4" lockText="1" noThreeD="1"/>
</file>

<file path=xl/ctrlProps/ctrlProp20.xml><?xml version="1.0" encoding="utf-8"?>
<formControlPr xmlns="http://schemas.microsoft.com/office/spreadsheetml/2009/9/main" objectType="CheckBox" fmlaLink="Sheet3!$A$36" lockText="1" noThreeD="1"/>
</file>

<file path=xl/ctrlProps/ctrlProp21.xml><?xml version="1.0" encoding="utf-8"?>
<formControlPr xmlns="http://schemas.microsoft.com/office/spreadsheetml/2009/9/main" objectType="CheckBox" fmlaLink="Sheet3!$A$37" lockText="1" noThreeD="1"/>
</file>

<file path=xl/ctrlProps/ctrlProp22.xml><?xml version="1.0" encoding="utf-8"?>
<formControlPr xmlns="http://schemas.microsoft.com/office/spreadsheetml/2009/9/main" objectType="CheckBox" fmlaLink="Sheet3!$A$41" lockText="1" noThreeD="1"/>
</file>

<file path=xl/ctrlProps/ctrlProp23.xml><?xml version="1.0" encoding="utf-8"?>
<formControlPr xmlns="http://schemas.microsoft.com/office/spreadsheetml/2009/9/main" objectType="CheckBox" fmlaLink="Sheet3!$A$51" lockText="1" noThreeD="1"/>
</file>

<file path=xl/ctrlProps/ctrlProp24.xml><?xml version="1.0" encoding="utf-8"?>
<formControlPr xmlns="http://schemas.microsoft.com/office/spreadsheetml/2009/9/main" objectType="CheckBox" fmlaLink="Sheet3!$A$52" lockText="1" noThreeD="1"/>
</file>

<file path=xl/ctrlProps/ctrlProp25.xml><?xml version="1.0" encoding="utf-8"?>
<formControlPr xmlns="http://schemas.microsoft.com/office/spreadsheetml/2009/9/main" objectType="CheckBox" fmlaLink="Sheet3!$A$56" lockText="1" noThreeD="1"/>
</file>

<file path=xl/ctrlProps/ctrlProp26.xml><?xml version="1.0" encoding="utf-8"?>
<formControlPr xmlns="http://schemas.microsoft.com/office/spreadsheetml/2009/9/main" objectType="CheckBox" fmlaLink="Sheet3!$A$57" lockText="1" noThreeD="1"/>
</file>

<file path=xl/ctrlProps/ctrlProp27.xml><?xml version="1.0" encoding="utf-8"?>
<formControlPr xmlns="http://schemas.microsoft.com/office/spreadsheetml/2009/9/main" objectType="CheckBox" fmlaLink="Sheet3!$A$43" lockText="1" noThreeD="1"/>
</file>

<file path=xl/ctrlProps/ctrlProp28.xml><?xml version="1.0" encoding="utf-8"?>
<formControlPr xmlns="http://schemas.microsoft.com/office/spreadsheetml/2009/9/main" objectType="CheckBox" fmlaLink="Sheet3!$A$45" lockText="1" noThreeD="1"/>
</file>

<file path=xl/ctrlProps/ctrlProp29.xml><?xml version="1.0" encoding="utf-8"?>
<formControlPr xmlns="http://schemas.microsoft.com/office/spreadsheetml/2009/9/main" objectType="CheckBox" fmlaLink="Sheet3!$A$46" lockText="1" noThreeD="1"/>
</file>

<file path=xl/ctrlProps/ctrlProp3.xml><?xml version="1.0" encoding="utf-8"?>
<formControlPr xmlns="http://schemas.microsoft.com/office/spreadsheetml/2009/9/main" objectType="CheckBox" fmlaLink="Sheet3!$A$5" lockText="1" noThreeD="1"/>
</file>

<file path=xl/ctrlProps/ctrlProp30.xml><?xml version="1.0" encoding="utf-8"?>
<formControlPr xmlns="http://schemas.microsoft.com/office/spreadsheetml/2009/9/main" objectType="CheckBox" fmlaLink="Sheet3!$A$47" lockText="1" noThreeD="1"/>
</file>

<file path=xl/ctrlProps/ctrlProp31.xml><?xml version="1.0" encoding="utf-8"?>
<formControlPr xmlns="http://schemas.microsoft.com/office/spreadsheetml/2009/9/main" objectType="CheckBox" fmlaLink="Sheet3!$A$44" lockText="1" noThreeD="1"/>
</file>

<file path=xl/ctrlProps/ctrlProp32.xml><?xml version="1.0" encoding="utf-8"?>
<formControlPr xmlns="http://schemas.microsoft.com/office/spreadsheetml/2009/9/main" objectType="CheckBox" fmlaLink="Sheet3!$A$16" lockText="1" noThreeD="1"/>
</file>

<file path=xl/ctrlProps/ctrlProp33.xml><?xml version="1.0" encoding="utf-8"?>
<formControlPr xmlns="http://schemas.microsoft.com/office/spreadsheetml/2009/9/main" objectType="CheckBox" fmlaLink="Sheet3!$A$17" lockText="1" noThreeD="1"/>
</file>

<file path=xl/ctrlProps/ctrlProp4.xml><?xml version="1.0" encoding="utf-8"?>
<formControlPr xmlns="http://schemas.microsoft.com/office/spreadsheetml/2009/9/main" objectType="CheckBox" fmlaLink="Sheet3!$A$6" lockText="1" noThreeD="1"/>
</file>

<file path=xl/ctrlProps/ctrlProp5.xml><?xml version="1.0" encoding="utf-8"?>
<formControlPr xmlns="http://schemas.microsoft.com/office/spreadsheetml/2009/9/main" objectType="CheckBox" fmlaLink="Sheet3!$A$7" lockText="1" noThreeD="1"/>
</file>

<file path=xl/ctrlProps/ctrlProp6.xml><?xml version="1.0" encoding="utf-8"?>
<formControlPr xmlns="http://schemas.microsoft.com/office/spreadsheetml/2009/9/main" objectType="CheckBox" fmlaLink="Sheet3!$A$8" lockText="1" noThreeD="1"/>
</file>

<file path=xl/ctrlProps/ctrlProp7.xml><?xml version="1.0" encoding="utf-8"?>
<formControlPr xmlns="http://schemas.microsoft.com/office/spreadsheetml/2009/9/main" objectType="CheckBox" fmlaLink="Sheet3!$A$9" lockText="1" noThreeD="1"/>
</file>

<file path=xl/ctrlProps/ctrlProp8.xml><?xml version="1.0" encoding="utf-8"?>
<formControlPr xmlns="http://schemas.microsoft.com/office/spreadsheetml/2009/9/main" objectType="CheckBox" fmlaLink="Sheet3!$A$10" lockText="1" noThreeD="1"/>
</file>

<file path=xl/ctrlProps/ctrlProp9.xml><?xml version="1.0" encoding="utf-8"?>
<formControlPr xmlns="http://schemas.microsoft.com/office/spreadsheetml/2009/9/main" objectType="CheckBox" fmlaLink="Sheet3!$A$1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repair@loveox.co.jp?subject=&#12304;&#12498;&#12450;&#12522;&#12531;&#12464;&#12471;&#12540;&#12488;&#36865;&#20184;&#12305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1081088</xdr:colOff>
          <xdr:row>6</xdr:row>
          <xdr:rowOff>33338</xdr:rowOff>
        </xdr:from>
        <xdr:to>
          <xdr:col>5</xdr:col>
          <xdr:colOff>42863</xdr:colOff>
          <xdr:row>7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サーボモータ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6</xdr:row>
          <xdr:rowOff>33338</xdr:rowOff>
        </xdr:from>
        <xdr:to>
          <xdr:col>7</xdr:col>
          <xdr:colOff>209550</xdr:colOff>
          <xdr:row>7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サーボドライバ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376238</xdr:colOff>
          <xdr:row>6</xdr:row>
          <xdr:rowOff>33338</xdr:rowOff>
        </xdr:from>
        <xdr:to>
          <xdr:col>9</xdr:col>
          <xdr:colOff>90488</xdr:colOff>
          <xdr:row>7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パソコン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</xdr:row>
          <xdr:rowOff>33338</xdr:rowOff>
        </xdr:from>
        <xdr:to>
          <xdr:col>11</xdr:col>
          <xdr:colOff>66675</xdr:colOff>
          <xdr:row>7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各種基板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1081088</xdr:colOff>
          <xdr:row>6</xdr:row>
          <xdr:rowOff>242888</xdr:rowOff>
        </xdr:from>
        <xdr:to>
          <xdr:col>5</xdr:col>
          <xdr:colOff>47625</xdr:colOff>
          <xdr:row>8</xdr:row>
          <xdr:rowOff>42863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インバーター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6</xdr:row>
          <xdr:rowOff>247650</xdr:rowOff>
        </xdr:from>
        <xdr:to>
          <xdr:col>7</xdr:col>
          <xdr:colOff>209550</xdr:colOff>
          <xdr:row>8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タッチパネル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376238</xdr:colOff>
          <xdr:row>6</xdr:row>
          <xdr:rowOff>247650</xdr:rowOff>
        </xdr:from>
        <xdr:to>
          <xdr:col>9</xdr:col>
          <xdr:colOff>90488</xdr:colOff>
          <xdr:row>8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PLC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0</xdr:rowOff>
        </xdr:from>
        <xdr:to>
          <xdr:col>11</xdr:col>
          <xdr:colOff>66675</xdr:colOff>
          <xdr:row>8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電源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1081088</xdr:colOff>
          <xdr:row>7</xdr:row>
          <xdr:rowOff>214313</xdr:rowOff>
        </xdr:from>
        <xdr:to>
          <xdr:col>5</xdr:col>
          <xdr:colOff>47625</xdr:colOff>
          <xdr:row>9</xdr:row>
          <xdr:rowOff>14288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814388</xdr:colOff>
          <xdr:row>10</xdr:row>
          <xdr:rowOff>233363</xdr:rowOff>
        </xdr:from>
        <xdr:to>
          <xdr:col>9</xdr:col>
          <xdr:colOff>14288</xdr:colOff>
          <xdr:row>12</xdr:row>
          <xdr:rowOff>33338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471488</xdr:colOff>
          <xdr:row>10</xdr:row>
          <xdr:rowOff>233363</xdr:rowOff>
        </xdr:from>
        <xdr:to>
          <xdr:col>12</xdr:col>
          <xdr:colOff>23813</xdr:colOff>
          <xdr:row>12</xdr:row>
          <xdr:rowOff>23813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1081088</xdr:colOff>
          <xdr:row>14</xdr:row>
          <xdr:rowOff>0</xdr:rowOff>
        </xdr:from>
        <xdr:to>
          <xdr:col>5</xdr:col>
          <xdr:colOff>47625</xdr:colOff>
          <xdr:row>15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電源が入らない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166688</xdr:colOff>
          <xdr:row>14</xdr:row>
          <xdr:rowOff>0</xdr:rowOff>
        </xdr:from>
        <xdr:to>
          <xdr:col>7</xdr:col>
          <xdr:colOff>323850</xdr:colOff>
          <xdr:row>15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起動できない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547688</xdr:colOff>
          <xdr:row>13</xdr:row>
          <xdr:rowOff>266700</xdr:rowOff>
        </xdr:from>
        <xdr:to>
          <xdr:col>9</xdr:col>
          <xdr:colOff>266700</xdr:colOff>
          <xdr:row>15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表示が出ない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1081088</xdr:colOff>
          <xdr:row>14</xdr:row>
          <xdr:rowOff>242888</xdr:rowOff>
        </xdr:from>
        <xdr:to>
          <xdr:col>5</xdr:col>
          <xdr:colOff>47625</xdr:colOff>
          <xdr:row>16</xdr:row>
          <xdr:rowOff>33338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誤動作を起こす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166688</xdr:colOff>
          <xdr:row>14</xdr:row>
          <xdr:rowOff>242888</xdr:rowOff>
        </xdr:from>
        <xdr:to>
          <xdr:col>7</xdr:col>
          <xdr:colOff>323850</xdr:colOff>
          <xdr:row>16</xdr:row>
          <xdr:rowOff>42863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回転しない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547688</xdr:colOff>
          <xdr:row>14</xdr:row>
          <xdr:rowOff>257175</xdr:rowOff>
        </xdr:from>
        <xdr:to>
          <xdr:col>9</xdr:col>
          <xdr:colOff>266700</xdr:colOff>
          <xdr:row>16</xdr:row>
          <xdr:rowOff>42863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1081088</xdr:colOff>
          <xdr:row>15</xdr:row>
          <xdr:rowOff>223838</xdr:rowOff>
        </xdr:from>
        <xdr:to>
          <xdr:col>5</xdr:col>
          <xdr:colOff>47625</xdr:colOff>
          <xdr:row>17</xdr:row>
          <xdr:rowOff>14288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エラーが出る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1081088</xdr:colOff>
          <xdr:row>17</xdr:row>
          <xdr:rowOff>100013</xdr:rowOff>
        </xdr:from>
        <xdr:to>
          <xdr:col>5</xdr:col>
          <xdr:colOff>47625</xdr:colOff>
          <xdr:row>19</xdr:row>
          <xdr:rowOff>47625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1081088</xdr:colOff>
          <xdr:row>20</xdr:row>
          <xdr:rowOff>166688</xdr:rowOff>
        </xdr:from>
        <xdr:to>
          <xdr:col>5</xdr:col>
          <xdr:colOff>42863</xdr:colOff>
          <xdr:row>21</xdr:row>
          <xdr:rowOff>214313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メーカー様のご判断で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20</xdr:row>
          <xdr:rowOff>166688</xdr:rowOff>
        </xdr:from>
        <xdr:to>
          <xdr:col>10</xdr:col>
          <xdr:colOff>209550</xdr:colOff>
          <xdr:row>21</xdr:row>
          <xdr:rowOff>214313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予備品と交換したら機械が動いたので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1081088</xdr:colOff>
          <xdr:row>21</xdr:row>
          <xdr:rowOff>114300</xdr:rowOff>
        </xdr:from>
        <xdr:to>
          <xdr:col>5</xdr:col>
          <xdr:colOff>47625</xdr:colOff>
          <xdr:row>23</xdr:row>
          <xdr:rowOff>23813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ご自身の判断で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21</xdr:row>
          <xdr:rowOff>133350</xdr:rowOff>
        </xdr:from>
        <xdr:to>
          <xdr:col>7</xdr:col>
          <xdr:colOff>738188</xdr:colOff>
          <xdr:row>23</xdr:row>
          <xdr:rowOff>23813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1081088</xdr:colOff>
          <xdr:row>22</xdr:row>
          <xdr:rowOff>142875</xdr:rowOff>
        </xdr:from>
        <xdr:to>
          <xdr:col>5</xdr:col>
          <xdr:colOff>47625</xdr:colOff>
          <xdr:row>24</xdr:row>
          <xdr:rowOff>33338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209550</xdr:rowOff>
        </xdr:from>
        <xdr:to>
          <xdr:col>9</xdr:col>
          <xdr:colOff>323850</xdr:colOff>
          <xdr:row>28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26</xdr:row>
          <xdr:rowOff>209550</xdr:rowOff>
        </xdr:from>
        <xdr:to>
          <xdr:col>11</xdr:col>
          <xdr:colOff>223838</xdr:colOff>
          <xdr:row>28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9</xdr:col>
          <xdr:colOff>323850</xdr:colOff>
          <xdr:row>29</xdr:row>
          <xdr:rowOff>42863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28</xdr:row>
          <xdr:rowOff>0</xdr:rowOff>
        </xdr:from>
        <xdr:to>
          <xdr:col>11</xdr:col>
          <xdr:colOff>223838</xdr:colOff>
          <xdr:row>29</xdr:row>
          <xdr:rowOff>42863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No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142875</xdr:colOff>
      <xdr:row>5</xdr:row>
      <xdr:rowOff>0</xdr:rowOff>
    </xdr:from>
    <xdr:to>
      <xdr:col>12</xdr:col>
      <xdr:colOff>66675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2875" y="847725"/>
          <a:ext cx="6115050" cy="0"/>
        </a:xfrm>
        <a:prstGeom prst="line">
          <a:avLst/>
        </a:prstGeom>
        <a:ln w="139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254000</xdr:colOff>
      <xdr:row>6</xdr:row>
      <xdr:rowOff>6350</xdr:rowOff>
    </xdr:from>
    <xdr:to>
      <xdr:col>12</xdr:col>
      <xdr:colOff>0</xdr:colOff>
      <xdr:row>6</xdr:row>
      <xdr:rowOff>6350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>
          <a:off x="254000" y="1035050"/>
          <a:ext cx="5937250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10</xdr:row>
      <xdr:rowOff>0</xdr:rowOff>
    </xdr:from>
    <xdr:to>
      <xdr:col>12</xdr:col>
      <xdr:colOff>0</xdr:colOff>
      <xdr:row>10</xdr:row>
      <xdr:rowOff>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257175" y="1943100"/>
          <a:ext cx="5934075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254000</xdr:colOff>
      <xdr:row>20</xdr:row>
      <xdr:rowOff>15875</xdr:rowOff>
    </xdr:from>
    <xdr:to>
      <xdr:col>12</xdr:col>
      <xdr:colOff>6350</xdr:colOff>
      <xdr:row>20</xdr:row>
      <xdr:rowOff>15875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>
          <a:off x="254000" y="4244975"/>
          <a:ext cx="5943600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254000</xdr:colOff>
      <xdr:row>22</xdr:row>
      <xdr:rowOff>133350</xdr:rowOff>
    </xdr:from>
    <xdr:to>
      <xdr:col>12</xdr:col>
      <xdr:colOff>0</xdr:colOff>
      <xdr:row>22</xdr:row>
      <xdr:rowOff>133350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254000" y="4895850"/>
          <a:ext cx="5937250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254000</xdr:colOff>
      <xdr:row>28</xdr:row>
      <xdr:rowOff>0</xdr:rowOff>
    </xdr:from>
    <xdr:to>
      <xdr:col>12</xdr:col>
      <xdr:colOff>0</xdr:colOff>
      <xdr:row>28</xdr:row>
      <xdr:rowOff>0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>
          <a:off x="254000" y="7467600"/>
          <a:ext cx="5956300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29</xdr:row>
      <xdr:rowOff>0</xdr:rowOff>
    </xdr:from>
    <xdr:to>
      <xdr:col>12</xdr:col>
      <xdr:colOff>9525</xdr:colOff>
      <xdr:row>29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>
          <a:off x="257175" y="5848350"/>
          <a:ext cx="5943600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139700</xdr:colOff>
      <xdr:row>13</xdr:row>
      <xdr:rowOff>247650</xdr:rowOff>
    </xdr:from>
    <xdr:to>
      <xdr:col>12</xdr:col>
      <xdr:colOff>57150</xdr:colOff>
      <xdr:row>13</xdr:row>
      <xdr:rowOff>247650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>
          <a:off x="139700" y="2952750"/>
          <a:ext cx="6127750" cy="0"/>
        </a:xfrm>
        <a:prstGeom prst="line">
          <a:avLst/>
        </a:prstGeom>
        <a:ln w="139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127000</xdr:colOff>
      <xdr:row>26</xdr:row>
      <xdr:rowOff>247650</xdr:rowOff>
    </xdr:from>
    <xdr:to>
      <xdr:col>12</xdr:col>
      <xdr:colOff>44450</xdr:colOff>
      <xdr:row>26</xdr:row>
      <xdr:rowOff>247650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>
          <a:off x="127000" y="6051550"/>
          <a:ext cx="6127750" cy="0"/>
        </a:xfrm>
        <a:prstGeom prst="line">
          <a:avLst/>
        </a:prstGeom>
        <a:ln w="139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120650</xdr:colOff>
      <xdr:row>32</xdr:row>
      <xdr:rowOff>234950</xdr:rowOff>
    </xdr:from>
    <xdr:to>
      <xdr:col>12</xdr:col>
      <xdr:colOff>38100</xdr:colOff>
      <xdr:row>32</xdr:row>
      <xdr:rowOff>234950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>
        <a:xfrm>
          <a:off x="120650" y="7905750"/>
          <a:ext cx="6127750" cy="0"/>
        </a:xfrm>
        <a:prstGeom prst="line">
          <a:avLst/>
        </a:prstGeom>
        <a:ln w="139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43</xdr:row>
      <xdr:rowOff>77719</xdr:rowOff>
    </xdr:from>
    <xdr:to>
      <xdr:col>12</xdr:col>
      <xdr:colOff>244475</xdr:colOff>
      <xdr:row>44</xdr:row>
      <xdr:rowOff>225425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667000" y="9412219"/>
          <a:ext cx="3768725" cy="385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5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修理品送り先：〒</a:t>
          </a:r>
          <a:r>
            <a:rPr kumimoji="1" lang="en-US" altLang="ja-JP" sz="105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174-0051</a:t>
          </a:r>
          <a:r>
            <a:rPr kumimoji="1" lang="ja-JP" altLang="en-US" sz="105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東京都板橋区小豆沢</a:t>
          </a:r>
          <a:r>
            <a:rPr kumimoji="1" lang="en-US" altLang="ja-JP" sz="105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1-23-2</a:t>
          </a:r>
        </a:p>
        <a:p>
          <a:pPr algn="l">
            <a:lnSpc>
              <a:spcPts val="1100"/>
            </a:lnSpc>
          </a:pPr>
          <a:r>
            <a:rPr kumimoji="1" lang="ja-JP" altLang="en-US" sz="9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</a:t>
          </a:r>
          <a:r>
            <a:rPr kumimoji="1" lang="en-US" altLang="ja-JP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TEL</a:t>
          </a:r>
          <a:r>
            <a:rPr kumimoji="1"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03-3960-8096 FAX</a:t>
          </a:r>
          <a:r>
            <a:rPr kumimoji="1"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03-3960-8425</a:t>
          </a:r>
          <a:endParaRPr kumimoji="1" lang="ja-JP" altLang="en-US" sz="1000" b="1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0</xdr:colOff>
      <xdr:row>43</xdr:row>
      <xdr:rowOff>67368</xdr:rowOff>
    </xdr:from>
    <xdr:to>
      <xdr:col>4</xdr:col>
      <xdr:colOff>210654</xdr:colOff>
      <xdr:row>43</xdr:row>
      <xdr:rowOff>217663</xdr:rowOff>
    </xdr:to>
    <xdr:sp macro="" textlink="">
      <xdr:nvSpPr>
        <xdr:cNvPr id="79" name="テキスト ボックス 7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0" y="9401868"/>
          <a:ext cx="2372829" cy="1502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r">
            <a:lnSpc>
              <a:spcPts val="1100"/>
            </a:lnSpc>
          </a:pPr>
          <a:r>
            <a:rPr kumimoji="1" lang="en-US" altLang="ja-JP" sz="1200" b="1">
              <a:latin typeface="Meiryo UI" panose="020B0604030504040204" pitchFamily="50" charset="-128"/>
              <a:ea typeface="Meiryo UI" panose="020B0604030504040204" pitchFamily="50" charset="-128"/>
            </a:rPr>
            <a:t>E-Mail</a:t>
          </a: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200" b="1">
              <a:latin typeface="Meiryo UI" panose="020B0604030504040204" pitchFamily="50" charset="-128"/>
              <a:ea typeface="Meiryo UI" panose="020B0604030504040204" pitchFamily="50" charset="-128"/>
            </a:rPr>
            <a:t>repair@loveox.co.jp</a:t>
          </a:r>
          <a:endParaRPr kumimoji="1" lang="ja-JP" altLang="en-US" sz="105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1081088</xdr:colOff>
          <xdr:row>23</xdr:row>
          <xdr:rowOff>214313</xdr:rowOff>
        </xdr:from>
        <xdr:to>
          <xdr:col>4</xdr:col>
          <xdr:colOff>142875</xdr:colOff>
          <xdr:row>25</xdr:row>
          <xdr:rowOff>14288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～3か月前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214313</xdr:rowOff>
        </xdr:from>
        <xdr:to>
          <xdr:col>7</xdr:col>
          <xdr:colOff>857250</xdr:colOff>
          <xdr:row>25</xdr:row>
          <xdr:rowOff>14288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～1年前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814388</xdr:colOff>
          <xdr:row>23</xdr:row>
          <xdr:rowOff>209550</xdr:rowOff>
        </xdr:from>
        <xdr:to>
          <xdr:col>9</xdr:col>
          <xdr:colOff>409575</xdr:colOff>
          <xdr:row>25</xdr:row>
          <xdr:rowOff>14288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1年以上前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23</xdr:row>
          <xdr:rowOff>223838</xdr:rowOff>
        </xdr:from>
        <xdr:to>
          <xdr:col>11</xdr:col>
          <xdr:colOff>323850</xdr:colOff>
          <xdr:row>25</xdr:row>
          <xdr:rowOff>14288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23</xdr:row>
          <xdr:rowOff>214313</xdr:rowOff>
        </xdr:from>
        <xdr:to>
          <xdr:col>6</xdr:col>
          <xdr:colOff>114300</xdr:colOff>
          <xdr:row>25</xdr:row>
          <xdr:rowOff>14288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～6か月前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492125</xdr:colOff>
      <xdr:row>1</xdr:row>
      <xdr:rowOff>76200</xdr:rowOff>
    </xdr:from>
    <xdr:to>
      <xdr:col>13</xdr:col>
      <xdr:colOff>65979</xdr:colOff>
      <xdr:row>1</xdr:row>
      <xdr:rowOff>293206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597" b="37390"/>
        <a:stretch/>
      </xdr:blipFill>
      <xdr:spPr>
        <a:xfrm>
          <a:off x="5168900" y="76200"/>
          <a:ext cx="1405829" cy="220181"/>
        </a:xfrm>
        <a:prstGeom prst="rect">
          <a:avLst/>
        </a:prstGeom>
      </xdr:spPr>
    </xdr:pic>
    <xdr:clientData/>
  </xdr:twoCellAnchor>
  <xdr:twoCellAnchor>
    <xdr:from>
      <xdr:col>0</xdr:col>
      <xdr:colOff>44450</xdr:colOff>
      <xdr:row>5</xdr:row>
      <xdr:rowOff>57151</xdr:rowOff>
    </xdr:from>
    <xdr:to>
      <xdr:col>0</xdr:col>
      <xdr:colOff>263525</xdr:colOff>
      <xdr:row>5</xdr:row>
      <xdr:rowOff>180976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4450" y="904876"/>
          <a:ext cx="219075" cy="123825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44450</xdr:colOff>
      <xdr:row>6</xdr:row>
      <xdr:rowOff>66676</xdr:rowOff>
    </xdr:from>
    <xdr:to>
      <xdr:col>0</xdr:col>
      <xdr:colOff>254000</xdr:colOff>
      <xdr:row>6</xdr:row>
      <xdr:rowOff>190501</xdr:rowOff>
    </xdr:to>
    <xdr:sp macro="" textlink="">
      <xdr:nvSpPr>
        <xdr:cNvPr id="50" name="テキスト ボックス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44450" y="1162051"/>
          <a:ext cx="209550" cy="123825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47625</xdr:colOff>
      <xdr:row>14</xdr:row>
      <xdr:rowOff>57151</xdr:rowOff>
    </xdr:from>
    <xdr:to>
      <xdr:col>0</xdr:col>
      <xdr:colOff>257175</xdr:colOff>
      <xdr:row>14</xdr:row>
      <xdr:rowOff>177801</xdr:rowOff>
    </xdr:to>
    <xdr:sp macro="" textlink="">
      <xdr:nvSpPr>
        <xdr:cNvPr id="51" name="テキスト ボックス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47625" y="2790826"/>
          <a:ext cx="209550" cy="120650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44450</xdr:colOff>
      <xdr:row>20</xdr:row>
      <xdr:rowOff>57151</xdr:rowOff>
    </xdr:from>
    <xdr:to>
      <xdr:col>0</xdr:col>
      <xdr:colOff>254000</xdr:colOff>
      <xdr:row>20</xdr:row>
      <xdr:rowOff>180976</xdr:rowOff>
    </xdr:to>
    <xdr:sp macro="" textlink="">
      <xdr:nvSpPr>
        <xdr:cNvPr id="52" name="テキスト ボックス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44450" y="3981451"/>
          <a:ext cx="209550" cy="123825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34925</xdr:colOff>
      <xdr:row>23</xdr:row>
      <xdr:rowOff>63501</xdr:rowOff>
    </xdr:from>
    <xdr:to>
      <xdr:col>0</xdr:col>
      <xdr:colOff>244475</xdr:colOff>
      <xdr:row>23</xdr:row>
      <xdr:rowOff>187326</xdr:rowOff>
    </xdr:to>
    <xdr:sp macro="" textlink="">
      <xdr:nvSpPr>
        <xdr:cNvPr id="53" name="テキスト ボックス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34925" y="4625976"/>
          <a:ext cx="209550" cy="123825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44450</xdr:colOff>
      <xdr:row>33</xdr:row>
      <xdr:rowOff>85726</xdr:rowOff>
    </xdr:from>
    <xdr:to>
      <xdr:col>0</xdr:col>
      <xdr:colOff>254000</xdr:colOff>
      <xdr:row>33</xdr:row>
      <xdr:rowOff>200026</xdr:rowOff>
    </xdr:to>
    <xdr:sp macro="" textlink="">
      <xdr:nvSpPr>
        <xdr:cNvPr id="54" name="テキスト ボックス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44450" y="7000876"/>
          <a:ext cx="209550" cy="114300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47625</xdr:colOff>
      <xdr:row>34</xdr:row>
      <xdr:rowOff>85726</xdr:rowOff>
    </xdr:from>
    <xdr:to>
      <xdr:col>0</xdr:col>
      <xdr:colOff>257175</xdr:colOff>
      <xdr:row>34</xdr:row>
      <xdr:rowOff>196851</xdr:rowOff>
    </xdr:to>
    <xdr:sp macro="" textlink="">
      <xdr:nvSpPr>
        <xdr:cNvPr id="55" name="テキスト ボックス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47625" y="7258051"/>
          <a:ext cx="209550" cy="111125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47625</xdr:colOff>
      <xdr:row>35</xdr:row>
      <xdr:rowOff>85726</xdr:rowOff>
    </xdr:from>
    <xdr:to>
      <xdr:col>0</xdr:col>
      <xdr:colOff>257175</xdr:colOff>
      <xdr:row>35</xdr:row>
      <xdr:rowOff>200026</xdr:rowOff>
    </xdr:to>
    <xdr:sp macro="" textlink="">
      <xdr:nvSpPr>
        <xdr:cNvPr id="56" name="テキスト ボックス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47625" y="7515226"/>
          <a:ext cx="209550" cy="114300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44450</xdr:colOff>
      <xdr:row>38</xdr:row>
      <xdr:rowOff>76201</xdr:rowOff>
    </xdr:from>
    <xdr:to>
      <xdr:col>0</xdr:col>
      <xdr:colOff>254000</xdr:colOff>
      <xdr:row>38</xdr:row>
      <xdr:rowOff>187326</xdr:rowOff>
    </xdr:to>
    <xdr:sp macro="" textlink="">
      <xdr:nvSpPr>
        <xdr:cNvPr id="57" name="テキスト ボックス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44450" y="8277226"/>
          <a:ext cx="209550" cy="111125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44450</xdr:colOff>
      <xdr:row>39</xdr:row>
      <xdr:rowOff>85726</xdr:rowOff>
    </xdr:from>
    <xdr:to>
      <xdr:col>0</xdr:col>
      <xdr:colOff>254000</xdr:colOff>
      <xdr:row>39</xdr:row>
      <xdr:rowOff>196851</xdr:rowOff>
    </xdr:to>
    <xdr:sp macro="" textlink="">
      <xdr:nvSpPr>
        <xdr:cNvPr id="58" name="テキスト ボックス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44450" y="8543926"/>
          <a:ext cx="209550" cy="111125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44450</xdr:colOff>
      <xdr:row>41</xdr:row>
      <xdr:rowOff>76201</xdr:rowOff>
    </xdr:from>
    <xdr:to>
      <xdr:col>0</xdr:col>
      <xdr:colOff>254000</xdr:colOff>
      <xdr:row>41</xdr:row>
      <xdr:rowOff>187326</xdr:rowOff>
    </xdr:to>
    <xdr:sp macro="" textlink="">
      <xdr:nvSpPr>
        <xdr:cNvPr id="60" name="テキスト ボックス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44450" y="9048751"/>
          <a:ext cx="209550" cy="111125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任意</a:t>
          </a:r>
        </a:p>
      </xdr:txBody>
    </xdr:sp>
    <xdr:clientData/>
  </xdr:twoCellAnchor>
  <xdr:twoCellAnchor>
    <xdr:from>
      <xdr:col>7</xdr:col>
      <xdr:colOff>57150</xdr:colOff>
      <xdr:row>38</xdr:row>
      <xdr:rowOff>76201</xdr:rowOff>
    </xdr:from>
    <xdr:to>
      <xdr:col>7</xdr:col>
      <xdr:colOff>266700</xdr:colOff>
      <xdr:row>38</xdr:row>
      <xdr:rowOff>187326</xdr:rowOff>
    </xdr:to>
    <xdr:sp macro="" textlink="">
      <xdr:nvSpPr>
        <xdr:cNvPr id="61" name="テキスト ボックス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3371850" y="8277226"/>
          <a:ext cx="209550" cy="111125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任意</a:t>
          </a:r>
        </a:p>
      </xdr:txBody>
    </xdr:sp>
    <xdr:clientData/>
  </xdr:twoCellAnchor>
  <xdr:twoCellAnchor>
    <xdr:from>
      <xdr:col>0</xdr:col>
      <xdr:colOff>44450</xdr:colOff>
      <xdr:row>29</xdr:row>
      <xdr:rowOff>63501</xdr:rowOff>
    </xdr:from>
    <xdr:to>
      <xdr:col>0</xdr:col>
      <xdr:colOff>254000</xdr:colOff>
      <xdr:row>29</xdr:row>
      <xdr:rowOff>177801</xdr:rowOff>
    </xdr:to>
    <xdr:sp macro="" textlink="">
      <xdr:nvSpPr>
        <xdr:cNvPr id="63" name="テキスト ボックス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44450" y="6330951"/>
          <a:ext cx="209550" cy="114300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任意</a:t>
          </a:r>
        </a:p>
      </xdr:txBody>
    </xdr:sp>
    <xdr:clientData/>
  </xdr:twoCellAnchor>
  <xdr:twoCellAnchor>
    <xdr:from>
      <xdr:col>0</xdr:col>
      <xdr:colOff>44450</xdr:colOff>
      <xdr:row>28</xdr:row>
      <xdr:rowOff>76201</xdr:rowOff>
    </xdr:from>
    <xdr:to>
      <xdr:col>0</xdr:col>
      <xdr:colOff>254000</xdr:colOff>
      <xdr:row>28</xdr:row>
      <xdr:rowOff>187326</xdr:rowOff>
    </xdr:to>
    <xdr:sp macro="" textlink="">
      <xdr:nvSpPr>
        <xdr:cNvPr id="65" name="テキスト ボックス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44450" y="5876926"/>
          <a:ext cx="209550" cy="111125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任意</a:t>
          </a:r>
        </a:p>
      </xdr:txBody>
    </xdr:sp>
    <xdr:clientData/>
  </xdr:twoCellAnchor>
  <xdr:twoCellAnchor>
    <xdr:from>
      <xdr:col>0</xdr:col>
      <xdr:colOff>47625</xdr:colOff>
      <xdr:row>27</xdr:row>
      <xdr:rowOff>73026</xdr:rowOff>
    </xdr:from>
    <xdr:to>
      <xdr:col>0</xdr:col>
      <xdr:colOff>257175</xdr:colOff>
      <xdr:row>27</xdr:row>
      <xdr:rowOff>190501</xdr:rowOff>
    </xdr:to>
    <xdr:sp macro="" textlink="">
      <xdr:nvSpPr>
        <xdr:cNvPr id="66" name="テキスト ボックス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47625" y="5426076"/>
          <a:ext cx="209550" cy="117475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任意</a:t>
          </a:r>
        </a:p>
      </xdr:txBody>
    </xdr:sp>
    <xdr:clientData/>
  </xdr:twoCellAnchor>
  <xdr:twoCellAnchor>
    <xdr:from>
      <xdr:col>0</xdr:col>
      <xdr:colOff>47625</xdr:colOff>
      <xdr:row>10</xdr:row>
      <xdr:rowOff>73026</xdr:rowOff>
    </xdr:from>
    <xdr:to>
      <xdr:col>0</xdr:col>
      <xdr:colOff>257175</xdr:colOff>
      <xdr:row>10</xdr:row>
      <xdr:rowOff>187326</xdr:rowOff>
    </xdr:to>
    <xdr:sp macro="" textlink="">
      <xdr:nvSpPr>
        <xdr:cNvPr id="73" name="テキスト ボックス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47625" y="2016126"/>
          <a:ext cx="209550" cy="114300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任意</a:t>
          </a:r>
        </a:p>
      </xdr:txBody>
    </xdr:sp>
    <xdr:clientData/>
  </xdr:twoCellAnchor>
  <xdr:twoCellAnchor>
    <xdr:from>
      <xdr:col>0</xdr:col>
      <xdr:colOff>44450</xdr:colOff>
      <xdr:row>11</xdr:row>
      <xdr:rowOff>63501</xdr:rowOff>
    </xdr:from>
    <xdr:to>
      <xdr:col>0</xdr:col>
      <xdr:colOff>254000</xdr:colOff>
      <xdr:row>11</xdr:row>
      <xdr:rowOff>177801</xdr:rowOff>
    </xdr:to>
    <xdr:sp macro="" textlink="">
      <xdr:nvSpPr>
        <xdr:cNvPr id="77" name="テキスト ボックス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44450" y="2254251"/>
          <a:ext cx="209550" cy="114300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任意</a:t>
          </a:r>
        </a:p>
      </xdr:txBody>
    </xdr:sp>
    <xdr:clientData/>
  </xdr:twoCellAnchor>
  <xdr:twoCellAnchor>
    <xdr:from>
      <xdr:col>6</xdr:col>
      <xdr:colOff>38100</xdr:colOff>
      <xdr:row>11</xdr:row>
      <xdr:rowOff>63501</xdr:rowOff>
    </xdr:from>
    <xdr:to>
      <xdr:col>7</xdr:col>
      <xdr:colOff>9525</xdr:colOff>
      <xdr:row>11</xdr:row>
      <xdr:rowOff>177801</xdr:rowOff>
    </xdr:to>
    <xdr:sp macro="" textlink="">
      <xdr:nvSpPr>
        <xdr:cNvPr id="78" name="テキスト ボックス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3114675" y="2254251"/>
          <a:ext cx="209550" cy="114300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任意</a:t>
          </a:r>
        </a:p>
      </xdr:txBody>
    </xdr:sp>
    <xdr:clientData/>
  </xdr:twoCellAnchor>
  <xdr:twoCellAnchor>
    <xdr:from>
      <xdr:col>6</xdr:col>
      <xdr:colOff>38100</xdr:colOff>
      <xdr:row>10</xdr:row>
      <xdr:rowOff>76201</xdr:rowOff>
    </xdr:from>
    <xdr:to>
      <xdr:col>7</xdr:col>
      <xdr:colOff>9525</xdr:colOff>
      <xdr:row>10</xdr:row>
      <xdr:rowOff>190501</xdr:rowOff>
    </xdr:to>
    <xdr:sp macro="" textlink="">
      <xdr:nvSpPr>
        <xdr:cNvPr id="80" name="テキスト ボックス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3114675" y="2019301"/>
          <a:ext cx="209550" cy="114300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任意</a:t>
          </a:r>
        </a:p>
      </xdr:txBody>
    </xdr:sp>
    <xdr:clientData/>
  </xdr:twoCellAnchor>
  <xdr:twoCellAnchor>
    <xdr:from>
      <xdr:col>7</xdr:col>
      <xdr:colOff>57150</xdr:colOff>
      <xdr:row>34</xdr:row>
      <xdr:rowOff>85726</xdr:rowOff>
    </xdr:from>
    <xdr:to>
      <xdr:col>7</xdr:col>
      <xdr:colOff>266700</xdr:colOff>
      <xdr:row>34</xdr:row>
      <xdr:rowOff>196851</xdr:rowOff>
    </xdr:to>
    <xdr:sp macro="" textlink="">
      <xdr:nvSpPr>
        <xdr:cNvPr id="81" name="テキスト ボックス 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3371850" y="7258051"/>
          <a:ext cx="209550" cy="111125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44450</xdr:colOff>
      <xdr:row>40</xdr:row>
      <xdr:rowOff>82551</xdr:rowOff>
    </xdr:from>
    <xdr:to>
      <xdr:col>0</xdr:col>
      <xdr:colOff>254000</xdr:colOff>
      <xdr:row>40</xdr:row>
      <xdr:rowOff>200026</xdr:rowOff>
    </xdr:to>
    <xdr:sp macro="" textlink="">
      <xdr:nvSpPr>
        <xdr:cNvPr id="82" name="テキスト ボックス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44450" y="8797926"/>
          <a:ext cx="209550" cy="117475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任意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12</xdr:col>
      <xdr:colOff>9525</xdr:colOff>
      <xdr:row>34</xdr:row>
      <xdr:rowOff>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>
        <a:xfrm>
          <a:off x="266700" y="7172325"/>
          <a:ext cx="5934075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</xdr:colOff>
      <xdr:row>35</xdr:row>
      <xdr:rowOff>9525</xdr:rowOff>
    </xdr:from>
    <xdr:to>
      <xdr:col>12</xdr:col>
      <xdr:colOff>15875</xdr:colOff>
      <xdr:row>35</xdr:row>
      <xdr:rowOff>9525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>
          <a:off x="273050" y="7439025"/>
          <a:ext cx="5934075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37</xdr:row>
      <xdr:rowOff>0</xdr:rowOff>
    </xdr:from>
    <xdr:to>
      <xdr:col>12</xdr:col>
      <xdr:colOff>9525</xdr:colOff>
      <xdr:row>37</xdr:row>
      <xdr:rowOff>0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276225" y="7943850"/>
          <a:ext cx="5924550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</xdr:colOff>
      <xdr:row>37</xdr:row>
      <xdr:rowOff>254000</xdr:rowOff>
    </xdr:from>
    <xdr:to>
      <xdr:col>12</xdr:col>
      <xdr:colOff>6350</xdr:colOff>
      <xdr:row>37</xdr:row>
      <xdr:rowOff>254000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273050" y="8197850"/>
          <a:ext cx="5924550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263525</xdr:colOff>
      <xdr:row>39</xdr:row>
      <xdr:rowOff>0</xdr:rowOff>
    </xdr:from>
    <xdr:to>
      <xdr:col>11</xdr:col>
      <xdr:colOff>501650</xdr:colOff>
      <xdr:row>39</xdr:row>
      <xdr:rowOff>0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CxnSpPr/>
      </xdr:nvCxnSpPr>
      <xdr:spPr>
        <a:xfrm>
          <a:off x="263525" y="8458200"/>
          <a:ext cx="5924550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263525</xdr:colOff>
      <xdr:row>40</xdr:row>
      <xdr:rowOff>9525</xdr:rowOff>
    </xdr:from>
    <xdr:to>
      <xdr:col>12</xdr:col>
      <xdr:colOff>0</xdr:colOff>
      <xdr:row>40</xdr:row>
      <xdr:rowOff>9525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CxnSpPr/>
      </xdr:nvCxnSpPr>
      <xdr:spPr>
        <a:xfrm>
          <a:off x="263525" y="8724900"/>
          <a:ext cx="5927725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40</xdr:row>
      <xdr:rowOff>254000</xdr:rowOff>
    </xdr:from>
    <xdr:to>
      <xdr:col>12</xdr:col>
      <xdr:colOff>0</xdr:colOff>
      <xdr:row>40</xdr:row>
      <xdr:rowOff>254000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266700" y="8969375"/>
          <a:ext cx="5924550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133350</xdr:colOff>
      <xdr:row>43</xdr:row>
      <xdr:rowOff>19050</xdr:rowOff>
    </xdr:from>
    <xdr:to>
      <xdr:col>12</xdr:col>
      <xdr:colOff>47625</xdr:colOff>
      <xdr:row>43</xdr:row>
      <xdr:rowOff>19050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133350" y="9353550"/>
          <a:ext cx="6105525" cy="0"/>
        </a:xfrm>
        <a:prstGeom prst="line">
          <a:avLst/>
        </a:prstGeom>
        <a:ln w="139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11</xdr:row>
      <xdr:rowOff>244475</xdr:rowOff>
    </xdr:from>
    <xdr:to>
      <xdr:col>12</xdr:col>
      <xdr:colOff>66675</xdr:colOff>
      <xdr:row>11</xdr:row>
      <xdr:rowOff>244475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142875" y="2435225"/>
          <a:ext cx="6115050" cy="0"/>
        </a:xfrm>
        <a:prstGeom prst="line">
          <a:avLst/>
        </a:prstGeom>
        <a:ln w="139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31</xdr:row>
      <xdr:rowOff>19050</xdr:rowOff>
    </xdr:from>
    <xdr:to>
      <xdr:col>12</xdr:col>
      <xdr:colOff>34925</xdr:colOff>
      <xdr:row>31</xdr:row>
      <xdr:rowOff>19050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CxnSpPr/>
      </xdr:nvCxnSpPr>
      <xdr:spPr>
        <a:xfrm>
          <a:off x="123825" y="6638925"/>
          <a:ext cx="6102350" cy="0"/>
        </a:xfrm>
        <a:prstGeom prst="line">
          <a:avLst/>
        </a:prstGeom>
        <a:ln w="139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133350</xdr:colOff>
      <xdr:row>25</xdr:row>
      <xdr:rowOff>0</xdr:rowOff>
    </xdr:from>
    <xdr:to>
      <xdr:col>12</xdr:col>
      <xdr:colOff>44450</xdr:colOff>
      <xdr:row>25</xdr:row>
      <xdr:rowOff>0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CxnSpPr/>
      </xdr:nvCxnSpPr>
      <xdr:spPr>
        <a:xfrm>
          <a:off x="133350" y="5057775"/>
          <a:ext cx="6102350" cy="0"/>
        </a:xfrm>
        <a:prstGeom prst="line">
          <a:avLst/>
        </a:prstGeom>
        <a:ln w="139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174567</xdr:colOff>
      <xdr:row>17</xdr:row>
      <xdr:rowOff>74815</xdr:rowOff>
    </xdr:from>
    <xdr:to>
      <xdr:col>11</xdr:col>
      <xdr:colOff>454599</xdr:colOff>
      <xdr:row>17</xdr:row>
      <xdr:rowOff>74815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CxnSpPr/>
      </xdr:nvCxnSpPr>
      <xdr:spPr>
        <a:xfrm>
          <a:off x="2277687" y="3516284"/>
          <a:ext cx="3713188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7"/>
  <sheetViews>
    <sheetView showGridLines="0" tabSelected="1" topLeftCell="A13" zoomScaleNormal="100" zoomScalePageLayoutView="115" workbookViewId="0">
      <selection activeCell="M17" sqref="M17"/>
    </sheetView>
  </sheetViews>
  <sheetFormatPr defaultColWidth="8.52734375" defaultRowHeight="16.5" x14ac:dyDescent="0.45"/>
  <cols>
    <col min="1" max="1" width="3.41015625" style="4" customWidth="1"/>
    <col min="2" max="2" width="14.3515625" style="4" customWidth="1"/>
    <col min="3" max="3" width="3.52734375" style="4" customWidth="1"/>
    <col min="4" max="4" width="6.76171875" style="4" customWidth="1"/>
    <col min="5" max="5" width="2.76171875" style="4" customWidth="1"/>
    <col min="6" max="6" width="9.1171875" style="4" customWidth="1"/>
    <col min="7" max="7" width="3.1171875" style="4" customWidth="1"/>
    <col min="8" max="8" width="11.234375" style="4" customWidth="1"/>
    <col min="9" max="12" width="6.52734375" style="4" customWidth="1"/>
    <col min="13" max="13" width="4.1171875" style="4" customWidth="1"/>
    <col min="14" max="16384" width="8.52734375" style="4"/>
  </cols>
  <sheetData>
    <row r="1" spans="1:13" ht="6.1" customHeight="1" x14ac:dyDescent="0.45"/>
    <row r="2" spans="1:13" ht="29.2" customHeight="1" x14ac:dyDescent="0.45">
      <c r="A2" s="6"/>
      <c r="B2" s="12" t="s">
        <v>87</v>
      </c>
    </row>
    <row r="3" spans="1:13" ht="4.1500000000000004" customHeight="1" x14ac:dyDescent="0.45">
      <c r="C3" s="5"/>
      <c r="D3" s="5"/>
      <c r="J3" s="5"/>
    </row>
    <row r="4" spans="1:13" ht="2.95" customHeight="1" x14ac:dyDescent="0.45"/>
    <row r="5" spans="1:13" ht="19.5" customHeight="1" x14ac:dyDescent="0.4">
      <c r="A5" s="13" t="s">
        <v>88</v>
      </c>
      <c r="B5" s="7"/>
      <c r="L5" s="17" t="s">
        <v>96</v>
      </c>
    </row>
    <row r="6" spans="1:13" ht="19.5" customHeight="1" x14ac:dyDescent="0.45">
      <c r="B6" s="14" t="s">
        <v>0</v>
      </c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3" ht="19.5" customHeight="1" x14ac:dyDescent="0.45">
      <c r="B7" s="15" t="s">
        <v>2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1:13" ht="19.5" customHeight="1" x14ac:dyDescent="0.45">
      <c r="B8" s="5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3" ht="19.5" customHeight="1" x14ac:dyDescent="0.45">
      <c r="B9" s="5"/>
      <c r="C9" s="8"/>
      <c r="D9" s="8"/>
      <c r="E9" s="19"/>
      <c r="F9" s="19"/>
      <c r="G9" s="19"/>
      <c r="H9" s="19"/>
      <c r="I9" s="19"/>
      <c r="J9" s="19"/>
      <c r="K9" s="19"/>
      <c r="L9" s="19"/>
    </row>
    <row r="10" spans="1:13" ht="8.1999999999999993" customHeight="1" x14ac:dyDescent="0.45">
      <c r="C10" s="8"/>
      <c r="D10" s="8"/>
      <c r="E10" s="19"/>
      <c r="F10" s="19"/>
      <c r="G10" s="19"/>
      <c r="H10" s="19"/>
      <c r="I10" s="19"/>
      <c r="J10" s="19"/>
      <c r="K10" s="19"/>
      <c r="L10" s="19"/>
    </row>
    <row r="11" spans="1:13" ht="19.5" customHeight="1" x14ac:dyDescent="0.45">
      <c r="B11" s="14" t="s">
        <v>3</v>
      </c>
      <c r="C11" s="18"/>
      <c r="D11" s="18"/>
      <c r="E11" s="18"/>
      <c r="F11" s="18"/>
      <c r="H11" s="14" t="s">
        <v>4</v>
      </c>
      <c r="I11" s="18"/>
      <c r="J11" s="18"/>
      <c r="K11" s="18"/>
      <c r="L11" s="18"/>
    </row>
    <row r="12" spans="1:13" ht="19.5" customHeight="1" x14ac:dyDescent="0.45">
      <c r="B12" s="14" t="s">
        <v>92</v>
      </c>
      <c r="C12" s="18"/>
      <c r="D12" s="18"/>
      <c r="E12" s="14" t="s">
        <v>18</v>
      </c>
      <c r="H12" s="14" t="s">
        <v>17</v>
      </c>
      <c r="J12" s="11"/>
      <c r="K12" s="14" t="s">
        <v>19</v>
      </c>
    </row>
    <row r="13" spans="1:13" ht="13.15" customHeight="1" x14ac:dyDescent="0.45">
      <c r="C13" s="5"/>
      <c r="D13" s="5"/>
      <c r="J13" s="5"/>
    </row>
    <row r="14" spans="1:13" ht="19.5" customHeight="1" x14ac:dyDescent="0.45">
      <c r="A14" s="4" t="s">
        <v>89</v>
      </c>
      <c r="B14" s="7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9.5" customHeight="1" x14ac:dyDescent="0.45">
      <c r="B15" s="15" t="s">
        <v>1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5"/>
    </row>
    <row r="16" spans="1:13" ht="19.5" customHeight="1" x14ac:dyDescent="0.45"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5"/>
    </row>
    <row r="17" spans="1:12" ht="19.5" customHeight="1" x14ac:dyDescent="0.45">
      <c r="B17" s="5"/>
      <c r="C17" s="8"/>
      <c r="D17" s="8"/>
      <c r="E17" s="5"/>
      <c r="F17" s="20"/>
      <c r="G17" s="20"/>
      <c r="H17" s="20"/>
      <c r="I17" s="20"/>
      <c r="J17" s="20"/>
      <c r="K17" s="20"/>
      <c r="L17" s="20"/>
    </row>
    <row r="18" spans="1:12" ht="8.1999999999999993" customHeight="1" x14ac:dyDescent="0.45">
      <c r="B18" s="5"/>
      <c r="C18" s="8"/>
      <c r="D18" s="8"/>
      <c r="E18" s="5"/>
      <c r="F18" s="20"/>
      <c r="G18" s="20"/>
      <c r="H18" s="20"/>
      <c r="I18" s="20"/>
      <c r="J18" s="20"/>
      <c r="K18" s="20"/>
      <c r="L18" s="20"/>
    </row>
    <row r="19" spans="1:12" ht="18.7" customHeight="1" x14ac:dyDescent="0.45">
      <c r="B19" s="5"/>
      <c r="C19" s="8"/>
      <c r="D19" s="8"/>
      <c r="E19" s="5"/>
      <c r="F19" s="20"/>
      <c r="G19" s="20"/>
      <c r="H19" s="20"/>
      <c r="I19" s="20"/>
      <c r="J19" s="20"/>
      <c r="K19" s="20"/>
      <c r="L19" s="20"/>
    </row>
    <row r="20" spans="1:12" ht="8.1999999999999993" customHeight="1" x14ac:dyDescent="0.45">
      <c r="B20" s="5"/>
      <c r="C20" s="8"/>
      <c r="D20" s="8"/>
      <c r="E20" s="5"/>
      <c r="F20" s="20"/>
      <c r="G20" s="20"/>
      <c r="H20" s="20"/>
      <c r="I20" s="20"/>
      <c r="J20" s="20"/>
      <c r="K20" s="20"/>
      <c r="L20" s="20"/>
    </row>
    <row r="21" spans="1:12" ht="19.5" customHeight="1" x14ac:dyDescent="0.45">
      <c r="B21" s="14" t="s">
        <v>5</v>
      </c>
    </row>
    <row r="22" spans="1:12" ht="19.5" customHeight="1" x14ac:dyDescent="0.45"/>
    <row r="23" spans="1:12" ht="11.65" customHeight="1" x14ac:dyDescent="0.45"/>
    <row r="24" spans="1:12" ht="19.5" customHeight="1" x14ac:dyDescent="0.45">
      <c r="B24" s="14" t="s">
        <v>6</v>
      </c>
      <c r="E24" s="18"/>
      <c r="F24" s="18"/>
      <c r="G24" s="14" t="s">
        <v>22</v>
      </c>
      <c r="H24" s="11"/>
      <c r="I24" s="14" t="s">
        <v>23</v>
      </c>
    </row>
    <row r="25" spans="1:12" ht="19.5" customHeight="1" x14ac:dyDescent="0.45"/>
    <row r="26" spans="1:12" ht="13.15" customHeight="1" x14ac:dyDescent="0.45">
      <c r="C26" s="5"/>
      <c r="D26" s="5"/>
      <c r="J26" s="5"/>
    </row>
    <row r="27" spans="1:12" ht="19.5" customHeight="1" x14ac:dyDescent="0.45">
      <c r="A27" s="4" t="s">
        <v>90</v>
      </c>
      <c r="B27" s="7"/>
    </row>
    <row r="28" spans="1:12" ht="19.5" customHeight="1" x14ac:dyDescent="0.45">
      <c r="B28" s="14" t="s">
        <v>7</v>
      </c>
    </row>
    <row r="29" spans="1:12" ht="19.5" customHeight="1" x14ac:dyDescent="0.45">
      <c r="B29" s="14" t="s">
        <v>8</v>
      </c>
    </row>
    <row r="30" spans="1:12" ht="19.5" customHeight="1" x14ac:dyDescent="0.45">
      <c r="B30" s="14" t="s">
        <v>16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 spans="1:12" ht="8.1999999999999993" customHeight="1" x14ac:dyDescent="0.45">
      <c r="C31" s="18"/>
      <c r="D31" s="18"/>
      <c r="E31" s="18"/>
      <c r="F31" s="18"/>
      <c r="G31" s="18"/>
      <c r="H31" s="18"/>
      <c r="I31" s="18"/>
      <c r="J31" s="18"/>
      <c r="K31" s="18"/>
      <c r="L31" s="18"/>
    </row>
    <row r="32" spans="1:12" ht="13.15" customHeight="1" x14ac:dyDescent="0.45">
      <c r="C32" s="5"/>
      <c r="D32" s="5"/>
      <c r="J32" s="5"/>
    </row>
    <row r="33" spans="1:12" ht="19.5" customHeight="1" x14ac:dyDescent="0.45">
      <c r="A33" s="4" t="s">
        <v>91</v>
      </c>
      <c r="B33" s="7"/>
    </row>
    <row r="34" spans="1:12" ht="20.2" customHeight="1" x14ac:dyDescent="0.45">
      <c r="B34" s="14" t="s">
        <v>9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 ht="20.2" customHeight="1" x14ac:dyDescent="0.45">
      <c r="B35" s="14" t="s">
        <v>10</v>
      </c>
      <c r="C35" s="18"/>
      <c r="D35" s="18"/>
      <c r="E35" s="18"/>
      <c r="F35" s="18"/>
      <c r="G35" s="18"/>
      <c r="H35" s="16" t="s">
        <v>11</v>
      </c>
      <c r="I35" s="18"/>
      <c r="J35" s="18"/>
      <c r="K35" s="18"/>
      <c r="L35" s="18"/>
    </row>
    <row r="36" spans="1:12" ht="20.2" customHeight="1" x14ac:dyDescent="0.45">
      <c r="B36" s="14" t="s">
        <v>12</v>
      </c>
      <c r="C36" s="9" t="s">
        <v>20</v>
      </c>
      <c r="D36" s="18"/>
      <c r="E36" s="18"/>
      <c r="F36" s="18"/>
    </row>
    <row r="37" spans="1:12" ht="20.2" customHeight="1" x14ac:dyDescent="0.45">
      <c r="B37" s="14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 ht="20.2" customHeight="1" x14ac:dyDescent="0.45">
      <c r="B38" s="14"/>
      <c r="D38" s="14" t="s">
        <v>21</v>
      </c>
      <c r="E38" s="18"/>
      <c r="F38" s="18"/>
      <c r="G38" s="18"/>
      <c r="H38" s="18"/>
      <c r="I38" s="18"/>
      <c r="J38" s="18"/>
      <c r="K38" s="18"/>
      <c r="L38" s="18"/>
    </row>
    <row r="39" spans="1:12" ht="20.2" customHeight="1" x14ac:dyDescent="0.45">
      <c r="B39" s="14" t="s">
        <v>13</v>
      </c>
      <c r="C39" s="18"/>
      <c r="D39" s="18"/>
      <c r="E39" s="18"/>
      <c r="F39" s="18"/>
      <c r="G39" s="18"/>
      <c r="H39" s="16" t="s">
        <v>93</v>
      </c>
      <c r="I39" s="18"/>
      <c r="J39" s="18"/>
      <c r="K39" s="18"/>
      <c r="L39" s="18"/>
    </row>
    <row r="40" spans="1:12" ht="20.2" customHeight="1" x14ac:dyDescent="0.45">
      <c r="B40" s="14" t="s">
        <v>14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 ht="20.2" customHeight="1" x14ac:dyDescent="0.45">
      <c r="B41" s="14" t="s">
        <v>15</v>
      </c>
      <c r="C41" s="18"/>
      <c r="D41" s="18"/>
      <c r="E41" s="18"/>
      <c r="F41" s="18"/>
      <c r="G41" s="18"/>
      <c r="H41" s="18"/>
    </row>
    <row r="42" spans="1:12" ht="20.2" customHeight="1" x14ac:dyDescent="0.45">
      <c r="B42" s="14" t="s">
        <v>16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 ht="8.1999999999999993" customHeight="1" x14ac:dyDescent="0.45"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 ht="18.7" customHeight="1" x14ac:dyDescent="0.45"/>
    <row r="45" spans="1:12" ht="20.95" customHeight="1" x14ac:dyDescent="0.45">
      <c r="A45" s="10" t="s">
        <v>86</v>
      </c>
    </row>
    <row r="46" spans="1:12" ht="24.1" customHeight="1" x14ac:dyDescent="0.45"/>
    <row r="47" spans="1:12" ht="24.1" customHeight="1" x14ac:dyDescent="0.45"/>
  </sheetData>
  <mergeCells count="20">
    <mergeCell ref="E9:L10"/>
    <mergeCell ref="C6:L6"/>
    <mergeCell ref="I11:L11"/>
    <mergeCell ref="E24:F24"/>
    <mergeCell ref="C40:L40"/>
    <mergeCell ref="C12:D12"/>
    <mergeCell ref="F19:L20"/>
    <mergeCell ref="C11:F11"/>
    <mergeCell ref="F17:L18"/>
    <mergeCell ref="C41:H41"/>
    <mergeCell ref="C42:L43"/>
    <mergeCell ref="C30:L31"/>
    <mergeCell ref="C34:L34"/>
    <mergeCell ref="D36:F36"/>
    <mergeCell ref="C37:L37"/>
    <mergeCell ref="I39:L39"/>
    <mergeCell ref="C35:G35"/>
    <mergeCell ref="I35:L35"/>
    <mergeCell ref="E38:L38"/>
    <mergeCell ref="C39:G39"/>
  </mergeCells>
  <phoneticPr fontId="1"/>
  <printOptions horizontalCentered="1"/>
  <pageMargins left="0.35433070866141736" right="0.35433070866141736" top="0.19685039370078741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1081088</xdr:colOff>
                    <xdr:row>6</xdr:row>
                    <xdr:rowOff>33338</xdr:rowOff>
                  </from>
                  <to>
                    <xdr:col>5</xdr:col>
                    <xdr:colOff>42863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47625</xdr:colOff>
                    <xdr:row>6</xdr:row>
                    <xdr:rowOff>33338</xdr:rowOff>
                  </from>
                  <to>
                    <xdr:col>7</xdr:col>
                    <xdr:colOff>209550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376238</xdr:colOff>
                    <xdr:row>6</xdr:row>
                    <xdr:rowOff>33338</xdr:rowOff>
                  </from>
                  <to>
                    <xdr:col>9</xdr:col>
                    <xdr:colOff>90488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6</xdr:row>
                    <xdr:rowOff>33338</xdr:rowOff>
                  </from>
                  <to>
                    <xdr:col>11</xdr:col>
                    <xdr:colOff>66675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1081088</xdr:colOff>
                    <xdr:row>6</xdr:row>
                    <xdr:rowOff>242888</xdr:rowOff>
                  </from>
                  <to>
                    <xdr:col>5</xdr:col>
                    <xdr:colOff>47625</xdr:colOff>
                    <xdr:row>8</xdr:row>
                    <xdr:rowOff>42863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47625</xdr:colOff>
                    <xdr:row>6</xdr:row>
                    <xdr:rowOff>247650</xdr:rowOff>
                  </from>
                  <to>
                    <xdr:col>7</xdr:col>
                    <xdr:colOff>209550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376238</xdr:colOff>
                    <xdr:row>6</xdr:row>
                    <xdr:rowOff>247650</xdr:rowOff>
                  </from>
                  <to>
                    <xdr:col>9</xdr:col>
                    <xdr:colOff>90488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0</xdr:rowOff>
                  </from>
                  <to>
                    <xdr:col>11</xdr:col>
                    <xdr:colOff>66675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1081088</xdr:colOff>
                    <xdr:row>7</xdr:row>
                    <xdr:rowOff>214313</xdr:rowOff>
                  </from>
                  <to>
                    <xdr:col>5</xdr:col>
                    <xdr:colOff>47625</xdr:colOff>
                    <xdr:row>9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1</xdr:col>
                    <xdr:colOff>1081088</xdr:colOff>
                    <xdr:row>14</xdr:row>
                    <xdr:rowOff>0</xdr:rowOff>
                  </from>
                  <to>
                    <xdr:col>5</xdr:col>
                    <xdr:colOff>47625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 moveWithCells="1">
                  <from>
                    <xdr:col>5</xdr:col>
                    <xdr:colOff>166688</xdr:colOff>
                    <xdr:row>14</xdr:row>
                    <xdr:rowOff>0</xdr:rowOff>
                  </from>
                  <to>
                    <xdr:col>7</xdr:col>
                    <xdr:colOff>323850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Check Box 32">
              <controlPr defaultSize="0" autoFill="0" autoLine="0" autoPict="0">
                <anchor moveWithCells="1">
                  <from>
                    <xdr:col>7</xdr:col>
                    <xdr:colOff>547688</xdr:colOff>
                    <xdr:row>13</xdr:row>
                    <xdr:rowOff>266700</xdr:rowOff>
                  </from>
                  <to>
                    <xdr:col>9</xdr:col>
                    <xdr:colOff>266700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Check Box 34">
              <controlPr defaultSize="0" autoFill="0" autoLine="0" autoPict="0">
                <anchor moveWithCells="1">
                  <from>
                    <xdr:col>1</xdr:col>
                    <xdr:colOff>1081088</xdr:colOff>
                    <xdr:row>14</xdr:row>
                    <xdr:rowOff>242888</xdr:rowOff>
                  </from>
                  <to>
                    <xdr:col>5</xdr:col>
                    <xdr:colOff>47625</xdr:colOff>
                    <xdr:row>16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7" name="Check Box 35">
              <controlPr defaultSize="0" autoFill="0" autoLine="0" autoPict="0">
                <anchor moveWithCells="1">
                  <from>
                    <xdr:col>5</xdr:col>
                    <xdr:colOff>166688</xdr:colOff>
                    <xdr:row>14</xdr:row>
                    <xdr:rowOff>242888</xdr:rowOff>
                  </from>
                  <to>
                    <xdr:col>7</xdr:col>
                    <xdr:colOff>323850</xdr:colOff>
                    <xdr:row>16</xdr:row>
                    <xdr:rowOff>42863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Check Box 36">
              <controlPr defaultSize="0" autoFill="0" autoLine="0" autoPict="0">
                <anchor moveWithCells="1">
                  <from>
                    <xdr:col>7</xdr:col>
                    <xdr:colOff>547688</xdr:colOff>
                    <xdr:row>14</xdr:row>
                    <xdr:rowOff>257175</xdr:rowOff>
                  </from>
                  <to>
                    <xdr:col>9</xdr:col>
                    <xdr:colOff>266700</xdr:colOff>
                    <xdr:row>16</xdr:row>
                    <xdr:rowOff>42863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>
                  <from>
                    <xdr:col>1</xdr:col>
                    <xdr:colOff>1081088</xdr:colOff>
                    <xdr:row>15</xdr:row>
                    <xdr:rowOff>223838</xdr:rowOff>
                  </from>
                  <to>
                    <xdr:col>5</xdr:col>
                    <xdr:colOff>47625</xdr:colOff>
                    <xdr:row>17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0" name="Check Box 42">
              <controlPr defaultSize="0" autoFill="0" autoLine="0" autoPict="0">
                <anchor moveWithCells="1">
                  <from>
                    <xdr:col>1</xdr:col>
                    <xdr:colOff>1081088</xdr:colOff>
                    <xdr:row>17</xdr:row>
                    <xdr:rowOff>100013</xdr:rowOff>
                  </from>
                  <to>
                    <xdr:col>5</xdr:col>
                    <xdr:colOff>47625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1" name="Check Box 46">
              <controlPr defaultSize="0" autoFill="0" autoLine="0" autoPict="0">
                <anchor moveWithCells="1">
                  <from>
                    <xdr:col>1</xdr:col>
                    <xdr:colOff>1081088</xdr:colOff>
                    <xdr:row>20</xdr:row>
                    <xdr:rowOff>166688</xdr:rowOff>
                  </from>
                  <to>
                    <xdr:col>5</xdr:col>
                    <xdr:colOff>42863</xdr:colOff>
                    <xdr:row>21</xdr:row>
                    <xdr:rowOff>214313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2" name="Check Box 47">
              <controlPr defaultSize="0" autoFill="0" autoLine="0" autoPict="0">
                <anchor moveWithCells="1">
                  <from>
                    <xdr:col>5</xdr:col>
                    <xdr:colOff>590550</xdr:colOff>
                    <xdr:row>20</xdr:row>
                    <xdr:rowOff>166688</xdr:rowOff>
                  </from>
                  <to>
                    <xdr:col>10</xdr:col>
                    <xdr:colOff>209550</xdr:colOff>
                    <xdr:row>21</xdr:row>
                    <xdr:rowOff>214313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3" name="Check Box 48">
              <controlPr defaultSize="0" autoFill="0" autoLine="0" autoPict="0">
                <anchor moveWithCells="1">
                  <from>
                    <xdr:col>1</xdr:col>
                    <xdr:colOff>1081088</xdr:colOff>
                    <xdr:row>21</xdr:row>
                    <xdr:rowOff>114300</xdr:rowOff>
                  </from>
                  <to>
                    <xdr:col>5</xdr:col>
                    <xdr:colOff>47625</xdr:colOff>
                    <xdr:row>23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4" name="Check Box 49">
              <controlPr defaultSize="0" autoFill="0" autoLine="0" autoPict="0">
                <anchor moveWithCells="1">
                  <from>
                    <xdr:col>5</xdr:col>
                    <xdr:colOff>590550</xdr:colOff>
                    <xdr:row>21</xdr:row>
                    <xdr:rowOff>133350</xdr:rowOff>
                  </from>
                  <to>
                    <xdr:col>7</xdr:col>
                    <xdr:colOff>738188</xdr:colOff>
                    <xdr:row>23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5" name="Check Box 50">
              <controlPr defaultSize="0" autoFill="0" autoLine="0" autoPict="0">
                <anchor moveWithCells="1">
                  <from>
                    <xdr:col>1</xdr:col>
                    <xdr:colOff>1081088</xdr:colOff>
                    <xdr:row>22</xdr:row>
                    <xdr:rowOff>142875</xdr:rowOff>
                  </from>
                  <to>
                    <xdr:col>5</xdr:col>
                    <xdr:colOff>47625</xdr:colOff>
                    <xdr:row>24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6" name="Check Box 55">
              <controlPr defaultSize="0" autoFill="0" autoLine="0" autoPict="0">
                <anchor moveWithCells="1">
                  <from>
                    <xdr:col>7</xdr:col>
                    <xdr:colOff>600075</xdr:colOff>
                    <xdr:row>26</xdr:row>
                    <xdr:rowOff>209550</xdr:rowOff>
                  </from>
                  <to>
                    <xdr:col>9</xdr:col>
                    <xdr:colOff>323850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7" name="Check Box 56">
              <controlPr defaultSize="0" autoFill="0" autoLine="0" autoPict="0">
                <anchor moveWithCells="1">
                  <from>
                    <xdr:col>9</xdr:col>
                    <xdr:colOff>142875</xdr:colOff>
                    <xdr:row>26</xdr:row>
                    <xdr:rowOff>209550</xdr:rowOff>
                  </from>
                  <to>
                    <xdr:col>11</xdr:col>
                    <xdr:colOff>223838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8" name="Check Box 57">
              <controlPr defaultSize="0" autoFill="0" autoLin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9</xdr:col>
                    <xdr:colOff>323850</xdr:colOff>
                    <xdr:row>29</xdr:row>
                    <xdr:rowOff>42863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9" name="Check Box 58">
              <controlPr defaultSize="0" autoFill="0" autoLine="0" autoPict="0">
                <anchor moveWithCells="1">
                  <from>
                    <xdr:col>9</xdr:col>
                    <xdr:colOff>142875</xdr:colOff>
                    <xdr:row>28</xdr:row>
                    <xdr:rowOff>0</xdr:rowOff>
                  </from>
                  <to>
                    <xdr:col>11</xdr:col>
                    <xdr:colOff>223838</xdr:colOff>
                    <xdr:row>29</xdr:row>
                    <xdr:rowOff>42863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0" name="Check Box 64">
              <controlPr defaultSize="0" autoFill="0" autoLine="0" autoPict="0">
                <anchor moveWithCells="1">
                  <from>
                    <xdr:col>1</xdr:col>
                    <xdr:colOff>1081088</xdr:colOff>
                    <xdr:row>23</xdr:row>
                    <xdr:rowOff>214313</xdr:rowOff>
                  </from>
                  <to>
                    <xdr:col>4</xdr:col>
                    <xdr:colOff>142875</xdr:colOff>
                    <xdr:row>25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1" name="Check Box 65">
              <controlPr defaultSize="0" autoFill="0" autoLine="0" autoPict="0">
                <anchor moveWithCells="1">
                  <from>
                    <xdr:col>6</xdr:col>
                    <xdr:colOff>133350</xdr:colOff>
                    <xdr:row>23</xdr:row>
                    <xdr:rowOff>214313</xdr:rowOff>
                  </from>
                  <to>
                    <xdr:col>7</xdr:col>
                    <xdr:colOff>857250</xdr:colOff>
                    <xdr:row>25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2" name="Check Box 66">
              <controlPr defaultSize="0" autoFill="0" autoLine="0" autoPict="0">
                <anchor moveWithCells="1">
                  <from>
                    <xdr:col>7</xdr:col>
                    <xdr:colOff>814388</xdr:colOff>
                    <xdr:row>23</xdr:row>
                    <xdr:rowOff>209550</xdr:rowOff>
                  </from>
                  <to>
                    <xdr:col>9</xdr:col>
                    <xdr:colOff>409575</xdr:colOff>
                    <xdr:row>25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3" name="Check Box 67">
              <controlPr defaultSize="0" autoFill="0" autoLine="0" autoPict="0">
                <anchor moveWithCells="1">
                  <from>
                    <xdr:col>9</xdr:col>
                    <xdr:colOff>381000</xdr:colOff>
                    <xdr:row>23</xdr:row>
                    <xdr:rowOff>223838</xdr:rowOff>
                  </from>
                  <to>
                    <xdr:col>11</xdr:col>
                    <xdr:colOff>323850</xdr:colOff>
                    <xdr:row>25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4" name="Check Box 68">
              <controlPr defaultSize="0" autoFill="0" autoLine="0" autoPict="0">
                <anchor moveWithCells="1">
                  <from>
                    <xdr:col>4</xdr:col>
                    <xdr:colOff>76200</xdr:colOff>
                    <xdr:row>23</xdr:row>
                    <xdr:rowOff>214313</xdr:rowOff>
                  </from>
                  <to>
                    <xdr:col>6</xdr:col>
                    <xdr:colOff>114300</xdr:colOff>
                    <xdr:row>25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35" name="Check Box 10">
              <controlPr defaultSize="0" autoFill="0" autoLine="0" autoPict="0">
                <anchor moveWithCells="1">
                  <from>
                    <xdr:col>7</xdr:col>
                    <xdr:colOff>814388</xdr:colOff>
                    <xdr:row>10</xdr:row>
                    <xdr:rowOff>233363</xdr:rowOff>
                  </from>
                  <to>
                    <xdr:col>9</xdr:col>
                    <xdr:colOff>14288</xdr:colOff>
                    <xdr:row>12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36" name="Check Box 11">
              <controlPr defaultSize="0" autoFill="0" autoLine="0" autoPict="0">
                <anchor moveWithCells="1">
                  <from>
                    <xdr:col>10</xdr:col>
                    <xdr:colOff>471488</xdr:colOff>
                    <xdr:row>10</xdr:row>
                    <xdr:rowOff>233363</xdr:rowOff>
                  </from>
                  <to>
                    <xdr:col>12</xdr:col>
                    <xdr:colOff>23813</xdr:colOff>
                    <xdr:row>12</xdr:row>
                    <xdr:rowOff>23813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2"/>
  <sheetViews>
    <sheetView topLeftCell="E1" workbookViewId="0">
      <selection activeCell="Z2" sqref="Z2"/>
    </sheetView>
  </sheetViews>
  <sheetFormatPr defaultRowHeight="14.25" x14ac:dyDescent="0.45"/>
  <cols>
    <col min="9" max="9" width="24.87890625" customWidth="1"/>
  </cols>
  <sheetData>
    <row r="1" spans="1:26" x14ac:dyDescent="0.45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94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45</v>
      </c>
      <c r="X1" t="s">
        <v>46</v>
      </c>
      <c r="Y1" t="s">
        <v>47</v>
      </c>
      <c r="Z1" t="s">
        <v>95</v>
      </c>
    </row>
    <row r="2" spans="1:26" x14ac:dyDescent="0.45">
      <c r="C2" t="str">
        <f>IF(HF!C6="","",HF!C6)</f>
        <v/>
      </c>
      <c r="D2" t="str">
        <f>IF(AND(COUNTIF(Sheet3!$A$3:$A$12,TRUE)=0,Sheet3!A12=""),"",IF(Sheet3!A12&lt;&gt;"",Sheet3!A12,VLOOKUP(TRUE,Sheet3!$A$3:$B$12,2,0)))</f>
        <v/>
      </c>
      <c r="E2" t="str">
        <f>IF(HF!C11="","",HF!C11)</f>
        <v/>
      </c>
      <c r="F2" t="str">
        <f>IF(HF!I11="","",HF!I11)</f>
        <v/>
      </c>
      <c r="G2" t="str">
        <f>IF(HF!C12="","",HF!C12)</f>
        <v/>
      </c>
      <c r="H2" t="str">
        <f>IF(COUNTIF(Sheet3!$A$16:$A$17,TRUE)=0,"","予備基板:"&amp;VLOOKUP(TRUE,Sheet3!$A$16:$B$17,2,0)&amp;HF!$J$12&amp;"枚")</f>
        <v/>
      </c>
      <c r="I2" t="str">
        <f>IF(MAX(Sheet3!C21:C30)&gt;=1,INDEX(Sheet3!$B$21:$C$30,MATCH(1,Sheet3!$C$21:$C$30,0),1),"")&amp;IF(MAX(Sheet3!C21:C30)&gt;=2,","&amp;INDEX(Sheet3!$B$21:$C$30,MATCH(2,Sheet3!$C$21:$C$30,0),1),"")&amp;IF(MAX(Sheet3!C21:C30)&gt;=3,","&amp;INDEX(Sheet3!$B$21:$C$30,MATCH(3,Sheet3!$C$21:$C$30,0),1),"")&amp;IF(MAX(Sheet3!C21:C30)&gt;=4,","&amp;INDEX(Sheet3!$B$21:$C$30,MATCH(4,Sheet3!$C$21:$C$30,0),1),"")&amp;IF(MAX(Sheet3!C21:C30)&gt;=5,","&amp;INDEX(Sheet3!$B$21:$C$30,MATCH(5,Sheet3!$C$21:$C$30,0),1),"")&amp;IF(MAX(Sheet3!C21:C30)&gt;=6,","&amp;INDEX(Sheet3!$B$21:$C$30,MATCH(6,Sheet3!$C$21:$C$30,0),1),"")&amp;IF(MAX(Sheet3!C21:C30)&gt;=7,","&amp;INDEX(Sheet3!$B$21:$C$30,MATCH(7,Sheet3!$C$21:$C$30,0),1),"")&amp;IF(MAX(Sheet3!C21:C30)&gt;=8,","&amp;INDEX(Sheet3!$B$21:$C$30,MATCH(8,Sheet3!$C$21:$C$30,0),1),"")&amp;IF(MAX(Sheet3!C21:C30)&gt;=9,","&amp;INDEX(Sheet3!$B$21:$C$30,MATCH(9,Sheet3!$C$21:$C$30,0),1),"")&amp;IF(MAX(Sheet3!C21:C30)&gt;=10,","&amp;INDEX(Sheet3!$B$21:$C$30,MATCH(10,Sheet3!$C$21:$C$30,0),1),"")</f>
        <v/>
      </c>
      <c r="J2" t="str">
        <f>IF(COUNTIF(Sheet3!$A$34:$A$37,TRUE)=0,"",VLOOKUP(TRUE,Sheet3!$A$33:$B$37,2,0))</f>
        <v/>
      </c>
      <c r="K2" t="str">
        <f>IF(AND(COUNTIF(Sheet3!$A$41:$A$47,TRUE)=0,Sheet3!$A$42=""),"",VLOOKUP(TRUE,Sheet3!$A$40:$B$47,2,0)&amp;Sheet3!$A$42)</f>
        <v/>
      </c>
      <c r="L2" t="str">
        <f>IF(COUNTIF(Sheet3!$A$51:$A$52,TRUE)=0,"",VLOOKUP(TRUE,Sheet3!$A$50:$B$52,2,0))</f>
        <v/>
      </c>
      <c r="M2" t="str">
        <f>IF(COUNTIF(Sheet3!$A$56:$A$57,TRUE)=0,"",VLOOKUP(TRUE,Sheet3!$A$55:$B$57,2,0))</f>
        <v/>
      </c>
      <c r="N2" t="str">
        <f>IF(HF!C30="","",HF!C30)</f>
        <v/>
      </c>
      <c r="O2" t="str">
        <f>IF(HF!C34="","",HF!C34)</f>
        <v/>
      </c>
      <c r="P2" t="str">
        <f>IF(HF!C35="","",HF!C35)</f>
        <v/>
      </c>
      <c r="Q2" t="str">
        <f>IF(HF!I35="","",HF!I35)</f>
        <v/>
      </c>
      <c r="R2" t="str">
        <f>IF(HF!D36="","",HF!D36)</f>
        <v/>
      </c>
      <c r="S2" t="str">
        <f>IF(HF!C37="","",HF!C37)</f>
        <v/>
      </c>
      <c r="T2" t="str">
        <f>IF(HF!E38="","",HF!E38)</f>
        <v/>
      </c>
      <c r="U2" t="str">
        <f>IF(HF!C41="","",HF!C41)</f>
        <v/>
      </c>
      <c r="V2" t="str">
        <f>IF(HF!C39="","",HF!C39)</f>
        <v/>
      </c>
      <c r="W2" t="str">
        <f>IF(HF!I39="","",HF!I39)</f>
        <v/>
      </c>
      <c r="X2" t="str">
        <f>IF(HF!C40="","",HF!C40)</f>
        <v/>
      </c>
      <c r="Y2" t="str">
        <f>IF(HF!C42="","",HF!C42)</f>
        <v/>
      </c>
      <c r="Z2" t="str">
        <f>IF(HF!L5="","",HF!L5)</f>
        <v>Vr.202206</v>
      </c>
    </row>
  </sheetData>
  <sheetProtection selectLockedCells="1" selectUnlockedCell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1"/>
  <sheetViews>
    <sheetView showGridLines="0" workbookViewId="0">
      <selection activeCell="B17" sqref="B17"/>
    </sheetView>
  </sheetViews>
  <sheetFormatPr defaultRowHeight="14.25" x14ac:dyDescent="0.45"/>
  <cols>
    <col min="1" max="1" width="43.52734375" customWidth="1"/>
    <col min="2" max="2" width="32.76171875" customWidth="1"/>
    <col min="3" max="3" width="7" customWidth="1"/>
  </cols>
  <sheetData>
    <row r="1" spans="1:2" x14ac:dyDescent="0.45">
      <c r="A1" t="s">
        <v>70</v>
      </c>
    </row>
    <row r="2" spans="1:2" x14ac:dyDescent="0.45">
      <c r="A2" s="3" t="s">
        <v>58</v>
      </c>
      <c r="B2" s="3" t="s">
        <v>69</v>
      </c>
    </row>
    <row r="3" spans="1:2" x14ac:dyDescent="0.45">
      <c r="A3" s="1" t="b">
        <v>0</v>
      </c>
      <c r="B3" s="1" t="s">
        <v>48</v>
      </c>
    </row>
    <row r="4" spans="1:2" x14ac:dyDescent="0.45">
      <c r="A4" s="1" t="b">
        <v>0</v>
      </c>
      <c r="B4" s="1" t="s">
        <v>49</v>
      </c>
    </row>
    <row r="5" spans="1:2" x14ac:dyDescent="0.45">
      <c r="A5" s="1" t="b">
        <v>0</v>
      </c>
      <c r="B5" s="1" t="s">
        <v>50</v>
      </c>
    </row>
    <row r="6" spans="1:2" x14ac:dyDescent="0.45">
      <c r="A6" s="1" t="b">
        <v>0</v>
      </c>
      <c r="B6" s="1" t="s">
        <v>51</v>
      </c>
    </row>
    <row r="7" spans="1:2" x14ac:dyDescent="0.45">
      <c r="A7" s="1" t="b">
        <v>0</v>
      </c>
      <c r="B7" s="1" t="s">
        <v>52</v>
      </c>
    </row>
    <row r="8" spans="1:2" x14ac:dyDescent="0.45">
      <c r="A8" s="1" t="b">
        <v>0</v>
      </c>
      <c r="B8" s="1" t="s">
        <v>53</v>
      </c>
    </row>
    <row r="9" spans="1:2" x14ac:dyDescent="0.45">
      <c r="A9" s="1" t="b">
        <v>0</v>
      </c>
      <c r="B9" s="1" t="s">
        <v>54</v>
      </c>
    </row>
    <row r="10" spans="1:2" x14ac:dyDescent="0.45">
      <c r="A10" s="1" t="b">
        <v>0</v>
      </c>
      <c r="B10" s="1" t="s">
        <v>55</v>
      </c>
    </row>
    <row r="11" spans="1:2" x14ac:dyDescent="0.45">
      <c r="A11" s="1" t="b">
        <v>0</v>
      </c>
      <c r="B11" s="1" t="s">
        <v>56</v>
      </c>
    </row>
    <row r="12" spans="1:2" x14ac:dyDescent="0.45">
      <c r="A12" s="1" t="str">
        <f>IF(HF!E9="","",HF!E9)</f>
        <v/>
      </c>
      <c r="B12" s="1" t="s">
        <v>57</v>
      </c>
    </row>
    <row r="14" spans="1:2" x14ac:dyDescent="0.45">
      <c r="A14" t="s">
        <v>17</v>
      </c>
    </row>
    <row r="15" spans="1:2" x14ac:dyDescent="0.45">
      <c r="A15" s="3" t="s">
        <v>58</v>
      </c>
      <c r="B15" s="3" t="s">
        <v>69</v>
      </c>
    </row>
    <row r="16" spans="1:2" x14ac:dyDescent="0.45">
      <c r="A16" s="1" t="b">
        <v>0</v>
      </c>
      <c r="B16" s="1" t="s">
        <v>59</v>
      </c>
    </row>
    <row r="17" spans="1:3" x14ac:dyDescent="0.45">
      <c r="A17" s="1" t="b">
        <v>0</v>
      </c>
      <c r="B17" s="1" t="s">
        <v>60</v>
      </c>
    </row>
    <row r="19" spans="1:3" x14ac:dyDescent="0.45">
      <c r="A19" t="s">
        <v>61</v>
      </c>
    </row>
    <row r="20" spans="1:3" x14ac:dyDescent="0.45">
      <c r="A20" s="3" t="s">
        <v>58</v>
      </c>
      <c r="B20" s="3" t="s">
        <v>69</v>
      </c>
    </row>
    <row r="21" spans="1:3" x14ac:dyDescent="0.45">
      <c r="A21" s="1" t="b">
        <v>0</v>
      </c>
      <c r="B21" s="1" t="s">
        <v>62</v>
      </c>
      <c r="C21">
        <f>IF(A21=FALSE,0,COUNTIF($A$21:$A21,TRUE))</f>
        <v>0</v>
      </c>
    </row>
    <row r="22" spans="1:3" x14ac:dyDescent="0.45">
      <c r="A22" s="1" t="b">
        <v>0</v>
      </c>
      <c r="B22" s="1" t="s">
        <v>63</v>
      </c>
      <c r="C22">
        <f>IF(A22=FALSE,0,COUNTIF($A$21:$A22,TRUE))</f>
        <v>0</v>
      </c>
    </row>
    <row r="23" spans="1:3" x14ac:dyDescent="0.45">
      <c r="A23" s="1" t="b">
        <v>0</v>
      </c>
      <c r="B23" s="1" t="s">
        <v>64</v>
      </c>
      <c r="C23">
        <f>IF(A23=FALSE,0,COUNTIF($A$21:$A23,TRUE))</f>
        <v>0</v>
      </c>
    </row>
    <row r="24" spans="1:3" x14ac:dyDescent="0.45">
      <c r="A24" s="1" t="b">
        <v>0</v>
      </c>
      <c r="B24" s="1" t="s">
        <v>65</v>
      </c>
      <c r="C24">
        <f>IF(A24=FALSE,0,COUNTIF($A$21:$A24,TRUE))</f>
        <v>0</v>
      </c>
    </row>
    <row r="25" spans="1:3" x14ac:dyDescent="0.45">
      <c r="A25" s="1" t="b">
        <v>0</v>
      </c>
      <c r="B25" s="1" t="s">
        <v>66</v>
      </c>
      <c r="C25">
        <f>IF(A25=FALSE,0,COUNTIF($A$21:$A25,TRUE))</f>
        <v>0</v>
      </c>
    </row>
    <row r="26" spans="1:3" x14ac:dyDescent="0.45">
      <c r="A26" s="1" t="b">
        <v>0</v>
      </c>
      <c r="B26" s="1" t="s">
        <v>67</v>
      </c>
      <c r="C26">
        <f>IF(A26=FALSE,0,COUNTIF($A$21:$A26,TRUE))</f>
        <v>0</v>
      </c>
    </row>
    <row r="27" spans="1:3" x14ac:dyDescent="0.45">
      <c r="A27" s="1" t="b">
        <v>0</v>
      </c>
      <c r="B27" s="1" t="s">
        <v>68</v>
      </c>
      <c r="C27">
        <f>IF(A27=FALSE,0,COUNTIF($A$21:$A27,TRUE))</f>
        <v>0</v>
      </c>
    </row>
    <row r="28" spans="1:3" x14ac:dyDescent="0.45">
      <c r="A28" s="1" t="b">
        <f>IF(HF!F17="",FALSE,TRUE)</f>
        <v>0</v>
      </c>
      <c r="B28" s="1" t="str">
        <f>IF(HF!F17="","",HF!F17)</f>
        <v/>
      </c>
      <c r="C28">
        <f>IF(A28=FALSE,0,COUNTIF($A$21:$A28,TRUE))</f>
        <v>0</v>
      </c>
    </row>
    <row r="29" spans="1:3" x14ac:dyDescent="0.45">
      <c r="A29" s="1" t="b">
        <v>0</v>
      </c>
      <c r="B29" s="1" t="s">
        <v>56</v>
      </c>
      <c r="C29">
        <f>IF(A29=FALSE,0,COUNTIF($A$21:$A29,TRUE))</f>
        <v>0</v>
      </c>
    </row>
    <row r="30" spans="1:3" x14ac:dyDescent="0.45">
      <c r="A30" s="1" t="b">
        <f>IF(HF!F19="",FALSE,TRUE)</f>
        <v>0</v>
      </c>
      <c r="B30" s="1" t="str">
        <f>IF(HF!F19="","",HF!F19)</f>
        <v/>
      </c>
      <c r="C30">
        <f>IF(A30=FALSE,0,COUNTIF($A$21:$A30,TRUE))</f>
        <v>0</v>
      </c>
    </row>
    <row r="32" spans="1:3" x14ac:dyDescent="0.45">
      <c r="A32" t="s">
        <v>74</v>
      </c>
    </row>
    <row r="33" spans="1:2" x14ac:dyDescent="0.45">
      <c r="A33" s="3" t="s">
        <v>58</v>
      </c>
      <c r="B33" s="3" t="s">
        <v>69</v>
      </c>
    </row>
    <row r="34" spans="1:2" x14ac:dyDescent="0.45">
      <c r="A34" s="1" t="b">
        <v>0</v>
      </c>
      <c r="B34" s="1" t="s">
        <v>71</v>
      </c>
    </row>
    <row r="35" spans="1:2" x14ac:dyDescent="0.45">
      <c r="A35" s="1" t="b">
        <v>0</v>
      </c>
      <c r="B35" s="1" t="s">
        <v>72</v>
      </c>
    </row>
    <row r="36" spans="1:2" x14ac:dyDescent="0.45">
      <c r="A36" s="1" t="b">
        <v>0</v>
      </c>
      <c r="B36" s="1" t="s">
        <v>73</v>
      </c>
    </row>
    <row r="37" spans="1:2" x14ac:dyDescent="0.45">
      <c r="A37" s="1" t="b">
        <v>0</v>
      </c>
      <c r="B37" s="1" t="s">
        <v>67</v>
      </c>
    </row>
    <row r="39" spans="1:2" x14ac:dyDescent="0.45">
      <c r="A39" t="s">
        <v>6</v>
      </c>
    </row>
    <row r="40" spans="1:2" x14ac:dyDescent="0.45">
      <c r="A40" s="3" t="s">
        <v>58</v>
      </c>
      <c r="B40" s="3" t="s">
        <v>69</v>
      </c>
    </row>
    <row r="41" spans="1:2" x14ac:dyDescent="0.45">
      <c r="A41" s="1" t="b">
        <v>0</v>
      </c>
      <c r="B41" s="1" t="s">
        <v>75</v>
      </c>
    </row>
    <row r="42" spans="1:2" x14ac:dyDescent="0.45">
      <c r="A42" s="1" t="str">
        <f>IF(HF!$E$24="","",HF!$E$24&amp;"年"&amp;HF!$H$24&amp;"月ごろ")</f>
        <v/>
      </c>
      <c r="B42" s="1" t="s">
        <v>80</v>
      </c>
    </row>
    <row r="43" spans="1:2" x14ac:dyDescent="0.45">
      <c r="A43" s="1" t="b">
        <v>0</v>
      </c>
      <c r="B43" s="1" t="s">
        <v>76</v>
      </c>
    </row>
    <row r="44" spans="1:2" x14ac:dyDescent="0.45">
      <c r="A44" s="1" t="b">
        <v>0</v>
      </c>
      <c r="B44" s="1" t="s">
        <v>77</v>
      </c>
    </row>
    <row r="45" spans="1:2" x14ac:dyDescent="0.45">
      <c r="A45" s="1" t="b">
        <v>0</v>
      </c>
      <c r="B45" s="1" t="s">
        <v>78</v>
      </c>
    </row>
    <row r="46" spans="1:2" x14ac:dyDescent="0.45">
      <c r="A46" s="1" t="b">
        <v>0</v>
      </c>
      <c r="B46" s="1" t="s">
        <v>79</v>
      </c>
    </row>
    <row r="47" spans="1:2" x14ac:dyDescent="0.45">
      <c r="A47" s="1" t="b">
        <v>0</v>
      </c>
      <c r="B47" s="1" t="s">
        <v>67</v>
      </c>
    </row>
    <row r="49" spans="1:2" x14ac:dyDescent="0.45">
      <c r="A49" t="s">
        <v>81</v>
      </c>
    </row>
    <row r="50" spans="1:2" x14ac:dyDescent="0.45">
      <c r="A50" s="3" t="s">
        <v>58</v>
      </c>
      <c r="B50" s="3" t="s">
        <v>69</v>
      </c>
    </row>
    <row r="51" spans="1:2" x14ac:dyDescent="0.45">
      <c r="A51" s="1" t="b">
        <v>0</v>
      </c>
      <c r="B51" s="1" t="s">
        <v>83</v>
      </c>
    </row>
    <row r="52" spans="1:2" x14ac:dyDescent="0.45">
      <c r="A52" s="1" t="b">
        <v>0</v>
      </c>
      <c r="B52" s="1" t="s">
        <v>84</v>
      </c>
    </row>
    <row r="54" spans="1:2" x14ac:dyDescent="0.45">
      <c r="A54" t="s">
        <v>82</v>
      </c>
    </row>
    <row r="55" spans="1:2" x14ac:dyDescent="0.45">
      <c r="A55" s="3" t="s">
        <v>58</v>
      </c>
      <c r="B55" s="3" t="s">
        <v>69</v>
      </c>
    </row>
    <row r="56" spans="1:2" x14ac:dyDescent="0.45">
      <c r="A56" s="1" t="b">
        <v>0</v>
      </c>
      <c r="B56" s="1" t="s">
        <v>83</v>
      </c>
    </row>
    <row r="57" spans="1:2" x14ac:dyDescent="0.45">
      <c r="A57" s="1" t="b">
        <v>0</v>
      </c>
      <c r="B57" s="1" t="s">
        <v>84</v>
      </c>
    </row>
    <row r="58" spans="1:2" x14ac:dyDescent="0.45">
      <c r="A58" s="2"/>
      <c r="B58" s="2"/>
    </row>
    <row r="59" spans="1:2" x14ac:dyDescent="0.45">
      <c r="A59" t="s">
        <v>85</v>
      </c>
    </row>
    <row r="60" spans="1:2" x14ac:dyDescent="0.45">
      <c r="A60" s="3" t="s">
        <v>58</v>
      </c>
      <c r="B60" s="3" t="s">
        <v>69</v>
      </c>
    </row>
    <row r="61" spans="1:2" x14ac:dyDescent="0.45">
      <c r="A61" s="1"/>
      <c r="B61" s="1"/>
    </row>
  </sheetData>
  <sheetProtection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HF</vt:lpstr>
      <vt:lpstr>data</vt:lpstr>
      <vt:lpstr>Sheet3</vt:lpstr>
      <vt:lpstr>HF!Print_Area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otsuka</dc:creator>
  <cp:lastModifiedBy>n-kishida</cp:lastModifiedBy>
  <cp:lastPrinted>2021-09-21T09:09:03Z</cp:lastPrinted>
  <dcterms:created xsi:type="dcterms:W3CDTF">2021-09-02T09:21:36Z</dcterms:created>
  <dcterms:modified xsi:type="dcterms:W3CDTF">2022-06-03T00:40:09Z</dcterms:modified>
</cp:coreProperties>
</file>